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_wenc\Desktop\"/>
    </mc:Choice>
  </mc:AlternateContent>
  <xr:revisionPtr revIDLastSave="0" documentId="8_{802F67D7-4A2D-4C1C-9720-A3AB9BF6FDA3}" xr6:coauthVersionLast="47" xr6:coauthVersionMax="47" xr10:uidLastSave="{00000000-0000-0000-0000-000000000000}"/>
  <bookViews>
    <workbookView xWindow="-120" yWindow="-120" windowWidth="29040" windowHeight="15720"/>
  </bookViews>
  <sheets>
    <sheet name="rejestr_wyborcow_2022_kw_1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4" i="1"/>
  <c r="A35" i="1"/>
  <c r="A36" i="1"/>
  <c r="A37" i="1"/>
  <c r="A38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9" i="1"/>
  <c r="A71" i="1"/>
</calcChain>
</file>

<file path=xl/sharedStrings.xml><?xml version="1.0" encoding="utf-8"?>
<sst xmlns="http://schemas.openxmlformats.org/spreadsheetml/2006/main" count="208" uniqueCount="100">
  <si>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</si>
  <si>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</si>
  <si>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</si>
  <si>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</si>
  <si>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</si>
  <si>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</si>
  <si>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</si>
  <si>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</si>
  <si>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</si>
  <si>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</si>
  <si>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</si>
  <si>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</si>
  <si>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</si>
  <si>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</si>
  <si>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</si>
  <si>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</si>
  <si>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</si>
  <si>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</si>
  <si>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</si>
  <si>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</si>
  <si>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</si>
  <si>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goleniowski</t>
  </si>
  <si>
    <t>Szczecin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</si>
  <si>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</si>
  <si>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</si>
  <si>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</si>
  <si>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</si>
  <si>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</si>
  <si>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</si>
  <si>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</si>
  <si>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gryficki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</si>
  <si>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</si>
  <si>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</si>
  <si>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</si>
  <si>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</si>
  <si>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</si>
  <si>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</si>
  <si>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</si>
  <si>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gryfiński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</si>
  <si>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</si>
  <si>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</si>
  <si>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</si>
  <si>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</si>
  <si>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</si>
  <si>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</si>
  <si>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</si>
  <si>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</si>
  <si>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</si>
  <si>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</si>
  <si>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kamieński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</si>
  <si>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</si>
  <si>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</si>
  <si>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</si>
  <si>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</si>
  <si>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</si>
  <si>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</si>
  <si>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</si>
  <si>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myśliborski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</si>
  <si>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</si>
  <si>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</si>
  <si>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</si>
  <si>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</si>
  <si>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</si>
  <si>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</si>
  <si>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policki</t>
  </si>
  <si>
    <t>gm. Kołbaskowo</t>
  </si>
  <si>
    <t>gm. Nowe Warpno</t>
  </si>
  <si>
    <t>gm. Police</t>
  </si>
  <si>
    <t>Powiat pyrzycki</t>
  </si>
  <si>
    <t>gm. Bielice</t>
  </si>
  <si>
    <t>pyrzycki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</si>
  <si>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</si>
  <si>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</si>
  <si>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</si>
  <si>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</si>
  <si>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</si>
  <si>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</si>
  <si>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</si>
  <si>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stargardzki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</si>
  <si>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</si>
  <si>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</si>
  <si>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</si>
  <si>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</si>
  <si>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</si>
  <si>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</si>
  <si>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</si>
  <si>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</si>
  <si>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</si>
  <si>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</si>
  <si>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</si>
  <si>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łobeski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</si>
  <si>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</si>
  <si>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</si>
  <si>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</si>
  <si>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</si>
  <si>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</si>
  <si>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</si>
  <si>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</si>
  <si>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Świnoujście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</si>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</sst>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topLeftCell="D1" workbookViewId="0">
      <selection activeCell="D72" sqref="D72"/>
    </sheetView>
  </sheetViews>
  <sheetFormatPr defaultRowHeight="15" x14ac:dyDescent="0.25"/>
  <cols>
    <col min="2" max="2" width="24.7109375" customWidth="1"/>
    <col min="3" max="3" width="13.42578125" customWidth="1"/>
    <col min="4" max="4" width="13.28515625" customWidth="1"/>
    <col min="5" max="5" width="15.5703125" customWidth="1"/>
    <col min="6" max="6" width="14.85546875" customWidth="1"/>
    <col min="7" max="7" width="13.85546875" customWidth="1"/>
    <col min="8" max="8" width="13.42578125" customWidth="1"/>
    <col min="9" max="9" width="27.42578125" customWidth="1"/>
    <col min="10" max="10" width="24.85546875" customWidth="1"/>
    <col min="11" max="11" width="20.7109375" customWidth="1"/>
    <col min="12" max="12" width="20.5703125" customWidth="1"/>
    <col min="13" max="13" width="21.42578125" customWidth="1"/>
    <col min="14" max="14" width="22.42578125" customWidth="1"/>
    <col min="15" max="15" width="19.42578125" customWidth="1"/>
    <col min="16" max="16" width="19.5703125" customWidth="1"/>
    <col min="17" max="17" width="20.28515625" customWidth="1"/>
    <col min="18" max="18" width="21.140625" customWidth="1"/>
    <col min="19" max="19" width="22.140625" customWidth="1"/>
  </cols>
  <sheetData>
    <row r="1" spans="1:19" ht="58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s="2" t="s">
        <v>19</v>
      </c>
      <c r="E2">
        <v>76911</v>
      </c>
      <c r="F2">
        <v>62120</v>
      </c>
      <c r="G2">
        <v>61435</v>
      </c>
      <c r="H2">
        <v>685</v>
      </c>
      <c r="I2">
        <v>685</v>
      </c>
      <c r="J2">
        <v>444</v>
      </c>
      <c r="K2">
        <v>59</v>
      </c>
      <c r="L2">
        <v>182</v>
      </c>
      <c r="M2">
        <v>0</v>
      </c>
      <c r="N2">
        <v>901</v>
      </c>
      <c r="O2">
        <v>270</v>
      </c>
      <c r="P2">
        <v>449</v>
      </c>
      <c r="Q2">
        <v>182</v>
      </c>
      <c r="R2">
        <v>0</v>
      </c>
      <c r="S2">
        <v>0</v>
      </c>
    </row>
    <row r="3" spans="1:19" x14ac:dyDescent="0.25">
      <c r="A3" t="str">
        <f>"320402"</f>
        <v>320402</v>
      </c>
      <c r="B3" t="s">
        <v>20</v>
      </c>
      <c r="C3" t="s">
        <v>21</v>
      </c>
      <c r="D3" t="s">
        <v>22</v>
      </c>
      <c r="E3">
        <v>33804</v>
      </c>
      <c r="F3">
        <v>27196</v>
      </c>
      <c r="G3">
        <v>27003</v>
      </c>
      <c r="H3">
        <v>193</v>
      </c>
      <c r="I3">
        <v>193</v>
      </c>
      <c r="J3">
        <v>126</v>
      </c>
      <c r="K3">
        <v>22</v>
      </c>
      <c r="L3">
        <v>45</v>
      </c>
      <c r="M3">
        <v>0</v>
      </c>
      <c r="N3">
        <v>297</v>
      </c>
      <c r="O3">
        <v>54</v>
      </c>
      <c r="P3">
        <v>198</v>
      </c>
      <c r="Q3">
        <v>45</v>
      </c>
      <c r="R3">
        <v>0</v>
      </c>
      <c r="S3">
        <v>0</v>
      </c>
    </row>
    <row r="4" spans="1:19" x14ac:dyDescent="0.25">
      <c r="A4" t="str">
        <f>"320403"</f>
        <v>320403</v>
      </c>
      <c r="B4" t="s">
        <v>23</v>
      </c>
      <c r="C4" t="s">
        <v>21</v>
      </c>
      <c r="D4" t="s">
        <v>22</v>
      </c>
      <c r="E4">
        <v>8421</v>
      </c>
      <c r="F4">
        <v>6694</v>
      </c>
      <c r="G4">
        <v>6525</v>
      </c>
      <c r="H4">
        <v>169</v>
      </c>
      <c r="I4">
        <v>169</v>
      </c>
      <c r="J4">
        <v>126</v>
      </c>
      <c r="K4">
        <v>19</v>
      </c>
      <c r="L4">
        <v>24</v>
      </c>
      <c r="M4">
        <v>0</v>
      </c>
      <c r="N4">
        <v>88</v>
      </c>
      <c r="O4">
        <v>21</v>
      </c>
      <c r="P4">
        <v>43</v>
      </c>
      <c r="Q4">
        <v>24</v>
      </c>
      <c r="R4">
        <v>0</v>
      </c>
      <c r="S4">
        <v>0</v>
      </c>
    </row>
    <row r="5" spans="1:19" x14ac:dyDescent="0.25">
      <c r="A5" t="str">
        <f>"320404"</f>
        <v>320404</v>
      </c>
      <c r="B5" t="s">
        <v>24</v>
      </c>
      <c r="C5" t="s">
        <v>21</v>
      </c>
      <c r="D5" t="s">
        <v>22</v>
      </c>
      <c r="E5">
        <v>22516</v>
      </c>
      <c r="F5">
        <v>18394</v>
      </c>
      <c r="G5">
        <v>18204</v>
      </c>
      <c r="H5">
        <v>190</v>
      </c>
      <c r="I5">
        <v>190</v>
      </c>
      <c r="J5">
        <v>85</v>
      </c>
      <c r="K5">
        <v>4</v>
      </c>
      <c r="L5">
        <v>101</v>
      </c>
      <c r="M5">
        <v>0</v>
      </c>
      <c r="N5">
        <v>403</v>
      </c>
      <c r="O5">
        <v>162</v>
      </c>
      <c r="P5">
        <v>140</v>
      </c>
      <c r="Q5">
        <v>101</v>
      </c>
      <c r="R5">
        <v>0</v>
      </c>
      <c r="S5">
        <v>0</v>
      </c>
    </row>
    <row r="6" spans="1:19" x14ac:dyDescent="0.25">
      <c r="A6" t="str">
        <f>"320405"</f>
        <v>320405</v>
      </c>
      <c r="B6" t="s">
        <v>25</v>
      </c>
      <c r="C6" t="s">
        <v>21</v>
      </c>
      <c r="D6" t="s">
        <v>22</v>
      </c>
      <c r="E6">
        <v>2895</v>
      </c>
      <c r="F6">
        <v>2309</v>
      </c>
      <c r="G6">
        <v>2261</v>
      </c>
      <c r="H6">
        <v>48</v>
      </c>
      <c r="I6">
        <v>48</v>
      </c>
      <c r="J6">
        <v>37</v>
      </c>
      <c r="K6">
        <v>8</v>
      </c>
      <c r="L6">
        <v>3</v>
      </c>
      <c r="M6">
        <v>0</v>
      </c>
      <c r="N6">
        <v>30</v>
      </c>
      <c r="O6">
        <v>12</v>
      </c>
      <c r="P6">
        <v>15</v>
      </c>
      <c r="Q6">
        <v>3</v>
      </c>
      <c r="R6">
        <v>0</v>
      </c>
      <c r="S6">
        <v>0</v>
      </c>
    </row>
    <row r="7" spans="1:19" x14ac:dyDescent="0.25">
      <c r="A7" t="str">
        <f>"320406"</f>
        <v>320406</v>
      </c>
      <c r="B7" t="s">
        <v>26</v>
      </c>
      <c r="C7" t="s">
        <v>21</v>
      </c>
      <c r="D7" t="s">
        <v>22</v>
      </c>
      <c r="E7">
        <v>4747</v>
      </c>
      <c r="F7">
        <v>3874</v>
      </c>
      <c r="G7">
        <v>3841</v>
      </c>
      <c r="H7">
        <v>33</v>
      </c>
      <c r="I7">
        <v>33</v>
      </c>
      <c r="J7">
        <v>29</v>
      </c>
      <c r="K7">
        <v>3</v>
      </c>
      <c r="L7">
        <v>1</v>
      </c>
      <c r="M7">
        <v>0</v>
      </c>
      <c r="N7">
        <v>42</v>
      </c>
      <c r="O7">
        <v>11</v>
      </c>
      <c r="P7">
        <v>30</v>
      </c>
      <c r="Q7">
        <v>1</v>
      </c>
      <c r="R7">
        <v>0</v>
      </c>
      <c r="S7">
        <v>0</v>
      </c>
    </row>
    <row r="8" spans="1:19" x14ac:dyDescent="0.25">
      <c r="A8" t="str">
        <f>"320407"</f>
        <v>320407</v>
      </c>
      <c r="B8" t="s">
        <v>27</v>
      </c>
      <c r="C8" t="s">
        <v>21</v>
      </c>
      <c r="D8" t="s">
        <v>22</v>
      </c>
      <c r="E8">
        <v>4528</v>
      </c>
      <c r="F8">
        <v>3653</v>
      </c>
      <c r="G8">
        <v>3601</v>
      </c>
      <c r="H8">
        <v>52</v>
      </c>
      <c r="I8">
        <v>52</v>
      </c>
      <c r="J8">
        <v>41</v>
      </c>
      <c r="K8">
        <v>3</v>
      </c>
      <c r="L8">
        <v>8</v>
      </c>
      <c r="M8">
        <v>0</v>
      </c>
      <c r="N8">
        <v>41</v>
      </c>
      <c r="O8">
        <v>10</v>
      </c>
      <c r="P8">
        <v>23</v>
      </c>
      <c r="Q8">
        <v>8</v>
      </c>
      <c r="R8">
        <v>0</v>
      </c>
      <c r="S8">
        <v>0</v>
      </c>
    </row>
    <row r="9" spans="1:19" x14ac:dyDescent="0.25">
      <c r="A9" s="2" t="s">
        <v>28</v>
      </c>
      <c r="E9">
        <v>55920</v>
      </c>
      <c r="F9">
        <v>45678</v>
      </c>
      <c r="G9">
        <v>45014</v>
      </c>
      <c r="H9">
        <v>664</v>
      </c>
      <c r="I9">
        <v>660</v>
      </c>
      <c r="J9">
        <v>469</v>
      </c>
      <c r="K9">
        <v>65</v>
      </c>
      <c r="L9">
        <v>126</v>
      </c>
      <c r="M9">
        <v>4</v>
      </c>
      <c r="N9">
        <v>853</v>
      </c>
      <c r="O9">
        <v>224</v>
      </c>
      <c r="P9">
        <v>503</v>
      </c>
      <c r="Q9">
        <v>126</v>
      </c>
      <c r="R9">
        <v>0</v>
      </c>
      <c r="S9">
        <v>0</v>
      </c>
    </row>
    <row r="10" spans="1:19" x14ac:dyDescent="0.25">
      <c r="A10" t="str">
        <f>"320501"</f>
        <v>320501</v>
      </c>
      <c r="B10" t="s">
        <v>29</v>
      </c>
      <c r="C10" t="s">
        <v>30</v>
      </c>
      <c r="D10" t="s">
        <v>22</v>
      </c>
      <c r="E10">
        <v>3583</v>
      </c>
      <c r="F10">
        <v>2814</v>
      </c>
      <c r="G10">
        <v>2792</v>
      </c>
      <c r="H10">
        <v>22</v>
      </c>
      <c r="I10">
        <v>22</v>
      </c>
      <c r="J10">
        <v>18</v>
      </c>
      <c r="K10">
        <v>3</v>
      </c>
      <c r="L10">
        <v>1</v>
      </c>
      <c r="M10">
        <v>0</v>
      </c>
      <c r="N10">
        <v>34</v>
      </c>
      <c r="O10">
        <v>6</v>
      </c>
      <c r="P10">
        <v>27</v>
      </c>
      <c r="Q10">
        <v>1</v>
      </c>
      <c r="R10">
        <v>0</v>
      </c>
      <c r="S10">
        <v>0</v>
      </c>
    </row>
    <row r="11" spans="1:19" x14ac:dyDescent="0.25">
      <c r="A11" t="str">
        <f>"320502"</f>
        <v>320502</v>
      </c>
      <c r="B11" t="s">
        <v>31</v>
      </c>
      <c r="C11" t="s">
        <v>30</v>
      </c>
      <c r="D11" t="s">
        <v>22</v>
      </c>
      <c r="E11">
        <v>21793</v>
      </c>
      <c r="F11">
        <v>17803</v>
      </c>
      <c r="G11">
        <v>17615</v>
      </c>
      <c r="H11">
        <v>188</v>
      </c>
      <c r="I11">
        <v>188</v>
      </c>
      <c r="J11">
        <v>97</v>
      </c>
      <c r="K11">
        <v>32</v>
      </c>
      <c r="L11">
        <v>59</v>
      </c>
      <c r="M11">
        <v>0</v>
      </c>
      <c r="N11">
        <v>297</v>
      </c>
      <c r="O11">
        <v>44</v>
      </c>
      <c r="P11">
        <v>194</v>
      </c>
      <c r="Q11">
        <v>59</v>
      </c>
      <c r="R11">
        <v>0</v>
      </c>
      <c r="S11">
        <v>0</v>
      </c>
    </row>
    <row r="12" spans="1:19" x14ac:dyDescent="0.25">
      <c r="A12" t="str">
        <f>"320503"</f>
        <v>320503</v>
      </c>
      <c r="B12" t="s">
        <v>32</v>
      </c>
      <c r="C12" t="s">
        <v>30</v>
      </c>
      <c r="D12" t="s">
        <v>22</v>
      </c>
      <c r="E12">
        <v>3791</v>
      </c>
      <c r="F12">
        <v>3129</v>
      </c>
      <c r="G12">
        <v>3036</v>
      </c>
      <c r="H12">
        <v>93</v>
      </c>
      <c r="I12">
        <v>93</v>
      </c>
      <c r="J12">
        <v>74</v>
      </c>
      <c r="K12">
        <v>3</v>
      </c>
      <c r="L12">
        <v>16</v>
      </c>
      <c r="M12">
        <v>0</v>
      </c>
      <c r="N12">
        <v>62</v>
      </c>
      <c r="O12">
        <v>9</v>
      </c>
      <c r="P12">
        <v>37</v>
      </c>
      <c r="Q12">
        <v>16</v>
      </c>
      <c r="R12">
        <v>0</v>
      </c>
      <c r="S12">
        <v>0</v>
      </c>
    </row>
    <row r="13" spans="1:19" x14ac:dyDescent="0.25">
      <c r="A13" t="str">
        <f>"320504"</f>
        <v>320504</v>
      </c>
      <c r="B13" t="s">
        <v>33</v>
      </c>
      <c r="C13" t="s">
        <v>30</v>
      </c>
      <c r="D13" t="s">
        <v>22</v>
      </c>
      <c r="E13">
        <v>8378</v>
      </c>
      <c r="F13">
        <v>6767</v>
      </c>
      <c r="G13">
        <v>6693</v>
      </c>
      <c r="H13">
        <v>74</v>
      </c>
      <c r="I13">
        <v>72</v>
      </c>
      <c r="J13">
        <v>58</v>
      </c>
      <c r="K13">
        <v>7</v>
      </c>
      <c r="L13">
        <v>7</v>
      </c>
      <c r="M13">
        <v>2</v>
      </c>
      <c r="N13">
        <v>72</v>
      </c>
      <c r="O13">
        <v>14</v>
      </c>
      <c r="P13">
        <v>51</v>
      </c>
      <c r="Q13">
        <v>7</v>
      </c>
      <c r="R13">
        <v>0</v>
      </c>
      <c r="S13">
        <v>0</v>
      </c>
    </row>
    <row r="14" spans="1:19" x14ac:dyDescent="0.25">
      <c r="A14" t="str">
        <f>"320507"</f>
        <v>320507</v>
      </c>
      <c r="B14" t="s">
        <v>34</v>
      </c>
      <c r="C14" t="s">
        <v>30</v>
      </c>
      <c r="D14" t="s">
        <v>22</v>
      </c>
      <c r="E14">
        <v>3574</v>
      </c>
      <c r="F14">
        <v>3123</v>
      </c>
      <c r="G14">
        <v>2923</v>
      </c>
      <c r="H14">
        <v>200</v>
      </c>
      <c r="I14">
        <v>198</v>
      </c>
      <c r="J14">
        <v>163</v>
      </c>
      <c r="K14">
        <v>17</v>
      </c>
      <c r="L14">
        <v>18</v>
      </c>
      <c r="M14">
        <v>2</v>
      </c>
      <c r="N14">
        <v>77</v>
      </c>
      <c r="O14">
        <v>4</v>
      </c>
      <c r="P14">
        <v>55</v>
      </c>
      <c r="Q14">
        <v>18</v>
      </c>
      <c r="R14">
        <v>0</v>
      </c>
      <c r="S14">
        <v>0</v>
      </c>
    </row>
    <row r="15" spans="1:19" x14ac:dyDescent="0.25">
      <c r="A15" t="str">
        <f>"320508"</f>
        <v>320508</v>
      </c>
      <c r="B15" t="s">
        <v>35</v>
      </c>
      <c r="C15" t="s">
        <v>30</v>
      </c>
      <c r="D15" t="s">
        <v>22</v>
      </c>
      <c r="E15">
        <v>14801</v>
      </c>
      <c r="F15">
        <v>12042</v>
      </c>
      <c r="G15">
        <v>11955</v>
      </c>
      <c r="H15">
        <v>87</v>
      </c>
      <c r="I15">
        <v>87</v>
      </c>
      <c r="J15">
        <v>59</v>
      </c>
      <c r="K15">
        <v>3</v>
      </c>
      <c r="L15">
        <v>25</v>
      </c>
      <c r="M15">
        <v>0</v>
      </c>
      <c r="N15">
        <v>311</v>
      </c>
      <c r="O15">
        <v>147</v>
      </c>
      <c r="P15">
        <v>139</v>
      </c>
      <c r="Q15">
        <v>25</v>
      </c>
      <c r="R15">
        <v>0</v>
      </c>
      <c r="S15">
        <v>0</v>
      </c>
    </row>
    <row r="16" spans="1:19" x14ac:dyDescent="0.25">
      <c r="A16" s="2" t="s">
        <v>36</v>
      </c>
      <c r="E16">
        <v>76886</v>
      </c>
      <c r="F16">
        <v>62535</v>
      </c>
      <c r="G16">
        <v>61923</v>
      </c>
      <c r="H16">
        <v>612</v>
      </c>
      <c r="I16">
        <v>600</v>
      </c>
      <c r="J16">
        <v>450</v>
      </c>
      <c r="K16">
        <v>53</v>
      </c>
      <c r="L16">
        <v>97</v>
      </c>
      <c r="M16">
        <v>12</v>
      </c>
      <c r="N16">
        <v>819</v>
      </c>
      <c r="O16">
        <v>225</v>
      </c>
      <c r="P16">
        <v>497</v>
      </c>
      <c r="Q16">
        <v>97</v>
      </c>
      <c r="R16">
        <v>0</v>
      </c>
      <c r="S16">
        <v>0</v>
      </c>
    </row>
    <row r="17" spans="1:19" x14ac:dyDescent="0.25">
      <c r="A17" t="str">
        <f>"320601"</f>
        <v>320601</v>
      </c>
      <c r="B17" t="s">
        <v>37</v>
      </c>
      <c r="C17" t="s">
        <v>38</v>
      </c>
      <c r="D17" t="s">
        <v>22</v>
      </c>
      <c r="E17">
        <v>5953</v>
      </c>
      <c r="F17">
        <v>4854</v>
      </c>
      <c r="G17">
        <v>4829</v>
      </c>
      <c r="H17">
        <v>25</v>
      </c>
      <c r="I17">
        <v>25</v>
      </c>
      <c r="J17">
        <v>19</v>
      </c>
      <c r="K17">
        <v>6</v>
      </c>
      <c r="L17">
        <v>0</v>
      </c>
      <c r="M17">
        <v>0</v>
      </c>
      <c r="N17">
        <v>45</v>
      </c>
      <c r="O17">
        <v>16</v>
      </c>
      <c r="P17">
        <v>29</v>
      </c>
      <c r="Q17">
        <v>0</v>
      </c>
      <c r="R17">
        <v>0</v>
      </c>
      <c r="S17">
        <v>0</v>
      </c>
    </row>
    <row r="18" spans="1:19" x14ac:dyDescent="0.25">
      <c r="A18" t="str">
        <f>"320602"</f>
        <v>320602</v>
      </c>
      <c r="B18" t="s">
        <v>39</v>
      </c>
      <c r="C18" t="s">
        <v>38</v>
      </c>
      <c r="D18" t="s">
        <v>22</v>
      </c>
      <c r="E18">
        <v>4087</v>
      </c>
      <c r="F18">
        <v>3333</v>
      </c>
      <c r="G18">
        <v>3241</v>
      </c>
      <c r="H18">
        <v>92</v>
      </c>
      <c r="I18">
        <v>83</v>
      </c>
      <c r="J18">
        <v>74</v>
      </c>
      <c r="K18">
        <v>2</v>
      </c>
      <c r="L18">
        <v>7</v>
      </c>
      <c r="M18">
        <v>9</v>
      </c>
      <c r="N18">
        <v>28</v>
      </c>
      <c r="O18">
        <v>7</v>
      </c>
      <c r="P18">
        <v>14</v>
      </c>
      <c r="Q18">
        <v>7</v>
      </c>
      <c r="R18">
        <v>0</v>
      </c>
      <c r="S18">
        <v>0</v>
      </c>
    </row>
    <row r="19" spans="1:19" x14ac:dyDescent="0.25">
      <c r="A19" t="str">
        <f>"320603"</f>
        <v>320603</v>
      </c>
      <c r="B19" t="s">
        <v>40</v>
      </c>
      <c r="C19" t="s">
        <v>38</v>
      </c>
      <c r="D19" t="s">
        <v>22</v>
      </c>
      <c r="E19">
        <v>12999</v>
      </c>
      <c r="F19">
        <v>10538</v>
      </c>
      <c r="G19">
        <v>10452</v>
      </c>
      <c r="H19">
        <v>86</v>
      </c>
      <c r="I19">
        <v>85</v>
      </c>
      <c r="J19">
        <v>61</v>
      </c>
      <c r="K19">
        <v>8</v>
      </c>
      <c r="L19">
        <v>16</v>
      </c>
      <c r="M19">
        <v>1</v>
      </c>
      <c r="N19">
        <v>143</v>
      </c>
      <c r="O19">
        <v>34</v>
      </c>
      <c r="P19">
        <v>93</v>
      </c>
      <c r="Q19">
        <v>16</v>
      </c>
      <c r="R19">
        <v>0</v>
      </c>
      <c r="S19">
        <v>0</v>
      </c>
    </row>
    <row r="20" spans="1:19" x14ac:dyDescent="0.25">
      <c r="A20" t="str">
        <f>"320604"</f>
        <v>320604</v>
      </c>
      <c r="B20" t="s">
        <v>41</v>
      </c>
      <c r="C20" t="s">
        <v>38</v>
      </c>
      <c r="D20" t="s">
        <v>22</v>
      </c>
      <c r="E20">
        <v>29101</v>
      </c>
      <c r="F20">
        <v>23782</v>
      </c>
      <c r="G20">
        <v>23647</v>
      </c>
      <c r="H20">
        <v>135</v>
      </c>
      <c r="I20">
        <v>135</v>
      </c>
      <c r="J20">
        <v>79</v>
      </c>
      <c r="K20">
        <v>15</v>
      </c>
      <c r="L20">
        <v>41</v>
      </c>
      <c r="M20">
        <v>0</v>
      </c>
      <c r="N20">
        <v>288</v>
      </c>
      <c r="O20">
        <v>69</v>
      </c>
      <c r="P20">
        <v>178</v>
      </c>
      <c r="Q20">
        <v>41</v>
      </c>
      <c r="R20">
        <v>0</v>
      </c>
      <c r="S20">
        <v>0</v>
      </c>
    </row>
    <row r="21" spans="1:19" x14ac:dyDescent="0.25">
      <c r="A21" t="str">
        <f>"320605"</f>
        <v>320605</v>
      </c>
      <c r="B21" t="s">
        <v>42</v>
      </c>
      <c r="C21" t="s">
        <v>38</v>
      </c>
      <c r="D21" t="s">
        <v>22</v>
      </c>
      <c r="E21">
        <v>6680</v>
      </c>
      <c r="F21">
        <v>5376</v>
      </c>
      <c r="G21">
        <v>5357</v>
      </c>
      <c r="H21">
        <v>19</v>
      </c>
      <c r="I21">
        <v>19</v>
      </c>
      <c r="J21">
        <v>16</v>
      </c>
      <c r="K21">
        <v>0</v>
      </c>
      <c r="L21">
        <v>3</v>
      </c>
      <c r="M21">
        <v>0</v>
      </c>
      <c r="N21">
        <v>53</v>
      </c>
      <c r="O21">
        <v>16</v>
      </c>
      <c r="P21">
        <v>34</v>
      </c>
      <c r="Q21">
        <v>3</v>
      </c>
      <c r="R21">
        <v>0</v>
      </c>
      <c r="S21">
        <v>0</v>
      </c>
    </row>
    <row r="22" spans="1:19" x14ac:dyDescent="0.25">
      <c r="A22" t="str">
        <f>"320606"</f>
        <v>320606</v>
      </c>
      <c r="B22" t="s">
        <v>43</v>
      </c>
      <c r="C22" t="s">
        <v>38</v>
      </c>
      <c r="D22" t="s">
        <v>22</v>
      </c>
      <c r="E22">
        <v>4117</v>
      </c>
      <c r="F22">
        <v>3317</v>
      </c>
      <c r="G22">
        <v>3274</v>
      </c>
      <c r="H22">
        <v>43</v>
      </c>
      <c r="I22">
        <v>43</v>
      </c>
      <c r="J22">
        <v>33</v>
      </c>
      <c r="K22">
        <v>2</v>
      </c>
      <c r="L22">
        <v>8</v>
      </c>
      <c r="M22">
        <v>0</v>
      </c>
      <c r="N22">
        <v>92</v>
      </c>
      <c r="O22">
        <v>58</v>
      </c>
      <c r="P22">
        <v>26</v>
      </c>
      <c r="Q22">
        <v>8</v>
      </c>
      <c r="R22">
        <v>0</v>
      </c>
      <c r="S22">
        <v>0</v>
      </c>
    </row>
    <row r="23" spans="1:19" x14ac:dyDescent="0.25">
      <c r="A23" t="str">
        <f>"320607"</f>
        <v>320607</v>
      </c>
      <c r="B23" t="s">
        <v>44</v>
      </c>
      <c r="C23" t="s">
        <v>38</v>
      </c>
      <c r="D23" t="s">
        <v>22</v>
      </c>
      <c r="E23">
        <v>3648</v>
      </c>
      <c r="F23">
        <v>2977</v>
      </c>
      <c r="G23">
        <v>2876</v>
      </c>
      <c r="H23">
        <v>101</v>
      </c>
      <c r="I23">
        <v>100</v>
      </c>
      <c r="J23">
        <v>73</v>
      </c>
      <c r="K23">
        <v>13</v>
      </c>
      <c r="L23">
        <v>14</v>
      </c>
      <c r="M23">
        <v>1</v>
      </c>
      <c r="N23">
        <v>78</v>
      </c>
      <c r="O23">
        <v>5</v>
      </c>
      <c r="P23">
        <v>59</v>
      </c>
      <c r="Q23">
        <v>14</v>
      </c>
      <c r="R23">
        <v>0</v>
      </c>
      <c r="S23">
        <v>0</v>
      </c>
    </row>
    <row r="24" spans="1:19" x14ac:dyDescent="0.25">
      <c r="A24" t="str">
        <f>"320608"</f>
        <v>320608</v>
      </c>
      <c r="B24" t="s">
        <v>45</v>
      </c>
      <c r="C24" t="s">
        <v>38</v>
      </c>
      <c r="D24" t="s">
        <v>22</v>
      </c>
      <c r="E24">
        <v>5052</v>
      </c>
      <c r="F24">
        <v>4143</v>
      </c>
      <c r="G24">
        <v>4067</v>
      </c>
      <c r="H24">
        <v>76</v>
      </c>
      <c r="I24">
        <v>75</v>
      </c>
      <c r="J24">
        <v>67</v>
      </c>
      <c r="K24">
        <v>2</v>
      </c>
      <c r="L24">
        <v>6</v>
      </c>
      <c r="M24">
        <v>1</v>
      </c>
      <c r="N24">
        <v>48</v>
      </c>
      <c r="O24">
        <v>11</v>
      </c>
      <c r="P24">
        <v>31</v>
      </c>
      <c r="Q24">
        <v>6</v>
      </c>
      <c r="R24">
        <v>0</v>
      </c>
      <c r="S24">
        <v>0</v>
      </c>
    </row>
    <row r="25" spans="1:19" x14ac:dyDescent="0.25">
      <c r="A25" t="str">
        <f>"320609"</f>
        <v>320609</v>
      </c>
      <c r="B25" t="s">
        <v>46</v>
      </c>
      <c r="C25" t="s">
        <v>38</v>
      </c>
      <c r="D25" t="s">
        <v>22</v>
      </c>
      <c r="E25">
        <v>5249</v>
      </c>
      <c r="F25">
        <v>4215</v>
      </c>
      <c r="G25">
        <v>4180</v>
      </c>
      <c r="H25">
        <v>35</v>
      </c>
      <c r="I25">
        <v>35</v>
      </c>
      <c r="J25">
        <v>28</v>
      </c>
      <c r="K25">
        <v>5</v>
      </c>
      <c r="L25">
        <v>2</v>
      </c>
      <c r="M25">
        <v>0</v>
      </c>
      <c r="N25">
        <v>44</v>
      </c>
      <c r="O25">
        <v>9</v>
      </c>
      <c r="P25">
        <v>33</v>
      </c>
      <c r="Q25">
        <v>2</v>
      </c>
      <c r="R25">
        <v>0</v>
      </c>
      <c r="S25">
        <v>0</v>
      </c>
    </row>
    <row r="26" spans="1:19" x14ac:dyDescent="0.25">
      <c r="A26" s="2" t="s">
        <v>47</v>
      </c>
      <c r="E26">
        <v>43736</v>
      </c>
      <c r="F26">
        <v>36537</v>
      </c>
      <c r="G26">
        <v>35908</v>
      </c>
      <c r="H26">
        <v>629</v>
      </c>
      <c r="I26">
        <v>617</v>
      </c>
      <c r="J26">
        <v>434</v>
      </c>
      <c r="K26">
        <v>51</v>
      </c>
      <c r="L26">
        <v>132</v>
      </c>
      <c r="M26">
        <v>12</v>
      </c>
      <c r="N26">
        <v>641</v>
      </c>
      <c r="O26">
        <v>74</v>
      </c>
      <c r="P26">
        <v>435</v>
      </c>
      <c r="Q26">
        <v>132</v>
      </c>
      <c r="R26">
        <v>0</v>
      </c>
      <c r="S26">
        <v>0</v>
      </c>
    </row>
    <row r="27" spans="1:19" x14ac:dyDescent="0.25">
      <c r="A27" t="str">
        <f>"320701"</f>
        <v>320701</v>
      </c>
      <c r="B27" t="s">
        <v>48</v>
      </c>
      <c r="C27" t="s">
        <v>49</v>
      </c>
      <c r="D27" t="s">
        <v>22</v>
      </c>
      <c r="E27">
        <v>3614</v>
      </c>
      <c r="F27">
        <v>3101</v>
      </c>
      <c r="G27">
        <v>2991</v>
      </c>
      <c r="H27">
        <v>110</v>
      </c>
      <c r="I27">
        <v>110</v>
      </c>
      <c r="J27">
        <v>77</v>
      </c>
      <c r="K27">
        <v>12</v>
      </c>
      <c r="L27">
        <v>21</v>
      </c>
      <c r="M27">
        <v>0</v>
      </c>
      <c r="N27">
        <v>82</v>
      </c>
      <c r="O27">
        <v>8</v>
      </c>
      <c r="P27">
        <v>53</v>
      </c>
      <c r="Q27">
        <v>21</v>
      </c>
      <c r="R27">
        <v>0</v>
      </c>
      <c r="S27">
        <v>0</v>
      </c>
    </row>
    <row r="28" spans="1:19" x14ac:dyDescent="0.25">
      <c r="A28" t="str">
        <f>"320702"</f>
        <v>320702</v>
      </c>
      <c r="B28" t="s">
        <v>50</v>
      </c>
      <c r="C28" t="s">
        <v>49</v>
      </c>
      <c r="D28" t="s">
        <v>22</v>
      </c>
      <c r="E28">
        <v>5623</v>
      </c>
      <c r="F28">
        <v>4682</v>
      </c>
      <c r="G28">
        <v>4615</v>
      </c>
      <c r="H28">
        <v>67</v>
      </c>
      <c r="I28">
        <v>66</v>
      </c>
      <c r="J28">
        <v>48</v>
      </c>
      <c r="K28">
        <v>1</v>
      </c>
      <c r="L28">
        <v>17</v>
      </c>
      <c r="M28">
        <v>1</v>
      </c>
      <c r="N28">
        <v>57</v>
      </c>
      <c r="O28">
        <v>7</v>
      </c>
      <c r="P28">
        <v>33</v>
      </c>
      <c r="Q28">
        <v>17</v>
      </c>
      <c r="R28">
        <v>0</v>
      </c>
      <c r="S28">
        <v>0</v>
      </c>
    </row>
    <row r="29" spans="1:19" x14ac:dyDescent="0.25">
      <c r="A29" t="str">
        <f>"320703"</f>
        <v>320703</v>
      </c>
      <c r="B29" t="s">
        <v>51</v>
      </c>
      <c r="C29" t="s">
        <v>49</v>
      </c>
      <c r="D29" t="s">
        <v>22</v>
      </c>
      <c r="E29">
        <v>13103</v>
      </c>
      <c r="F29">
        <v>11025</v>
      </c>
      <c r="G29">
        <v>10919</v>
      </c>
      <c r="H29">
        <v>106</v>
      </c>
      <c r="I29">
        <v>104</v>
      </c>
      <c r="J29">
        <v>70</v>
      </c>
      <c r="K29">
        <v>4</v>
      </c>
      <c r="L29">
        <v>30</v>
      </c>
      <c r="M29">
        <v>2</v>
      </c>
      <c r="N29">
        <v>203</v>
      </c>
      <c r="O29">
        <v>33</v>
      </c>
      <c r="P29">
        <v>140</v>
      </c>
      <c r="Q29">
        <v>30</v>
      </c>
      <c r="R29">
        <v>0</v>
      </c>
      <c r="S29">
        <v>0</v>
      </c>
    </row>
    <row r="30" spans="1:19" x14ac:dyDescent="0.25">
      <c r="A30" t="str">
        <f>"320704"</f>
        <v>320704</v>
      </c>
      <c r="B30" t="s">
        <v>52</v>
      </c>
      <c r="C30" t="s">
        <v>49</v>
      </c>
      <c r="D30" t="s">
        <v>22</v>
      </c>
      <c r="E30">
        <v>5863</v>
      </c>
      <c r="F30">
        <v>5043</v>
      </c>
      <c r="G30">
        <v>4904</v>
      </c>
      <c r="H30">
        <v>139</v>
      </c>
      <c r="I30">
        <v>134</v>
      </c>
      <c r="J30">
        <v>93</v>
      </c>
      <c r="K30">
        <v>13</v>
      </c>
      <c r="L30">
        <v>28</v>
      </c>
      <c r="M30">
        <v>5</v>
      </c>
      <c r="N30">
        <v>101</v>
      </c>
      <c r="O30">
        <v>7</v>
      </c>
      <c r="P30">
        <v>66</v>
      </c>
      <c r="Q30">
        <v>28</v>
      </c>
      <c r="R30">
        <v>0</v>
      </c>
      <c r="S30">
        <v>0</v>
      </c>
    </row>
    <row r="31" spans="1:19" x14ac:dyDescent="0.25">
      <c r="A31" t="str">
        <f>"320705"</f>
        <v>320705</v>
      </c>
      <c r="B31" t="s">
        <v>53</v>
      </c>
      <c r="C31" t="s">
        <v>49</v>
      </c>
      <c r="D31" t="s">
        <v>22</v>
      </c>
      <c r="E31">
        <v>4023</v>
      </c>
      <c r="F31">
        <v>3231</v>
      </c>
      <c r="G31">
        <v>3191</v>
      </c>
      <c r="H31">
        <v>40</v>
      </c>
      <c r="I31">
        <v>39</v>
      </c>
      <c r="J31">
        <v>35</v>
      </c>
      <c r="K31">
        <v>2</v>
      </c>
      <c r="L31">
        <v>2</v>
      </c>
      <c r="M31">
        <v>1</v>
      </c>
      <c r="N31">
        <v>48</v>
      </c>
      <c r="O31">
        <v>4</v>
      </c>
      <c r="P31">
        <v>42</v>
      </c>
      <c r="Q31">
        <v>2</v>
      </c>
      <c r="R31">
        <v>0</v>
      </c>
      <c r="S31">
        <v>0</v>
      </c>
    </row>
    <row r="32" spans="1:19" x14ac:dyDescent="0.25">
      <c r="A32" t="str">
        <f>"320706"</f>
        <v>320706</v>
      </c>
      <c r="B32" t="s">
        <v>54</v>
      </c>
      <c r="C32" t="s">
        <v>49</v>
      </c>
      <c r="D32" t="s">
        <v>22</v>
      </c>
      <c r="E32">
        <v>11510</v>
      </c>
      <c r="F32">
        <v>9455</v>
      </c>
      <c r="G32">
        <v>9288</v>
      </c>
      <c r="H32">
        <v>167</v>
      </c>
      <c r="I32">
        <v>164</v>
      </c>
      <c r="J32">
        <v>111</v>
      </c>
      <c r="K32">
        <v>19</v>
      </c>
      <c r="L32">
        <v>34</v>
      </c>
      <c r="M32">
        <v>3</v>
      </c>
      <c r="N32">
        <v>150</v>
      </c>
      <c r="O32">
        <v>15</v>
      </c>
      <c r="P32">
        <v>101</v>
      </c>
      <c r="Q32">
        <v>34</v>
      </c>
      <c r="R32">
        <v>0</v>
      </c>
      <c r="S32">
        <v>0</v>
      </c>
    </row>
    <row r="33" spans="1:19" x14ac:dyDescent="0.25">
      <c r="A33" s="2" t="s">
        <v>55</v>
      </c>
      <c r="E33">
        <v>60937</v>
      </c>
      <c r="F33">
        <v>49703</v>
      </c>
      <c r="G33">
        <v>49409</v>
      </c>
      <c r="H33">
        <v>294</v>
      </c>
      <c r="I33">
        <v>288</v>
      </c>
      <c r="J33">
        <v>187</v>
      </c>
      <c r="K33">
        <v>20</v>
      </c>
      <c r="L33">
        <v>81</v>
      </c>
      <c r="M33">
        <v>6</v>
      </c>
      <c r="N33">
        <v>578</v>
      </c>
      <c r="O33">
        <v>128</v>
      </c>
      <c r="P33">
        <v>369</v>
      </c>
      <c r="Q33">
        <v>81</v>
      </c>
      <c r="R33">
        <v>0</v>
      </c>
      <c r="S33">
        <v>0</v>
      </c>
    </row>
    <row r="34" spans="1:19" x14ac:dyDescent="0.25">
      <c r="A34" t="str">
        <f>"321001"</f>
        <v>321001</v>
      </c>
      <c r="B34" t="s">
        <v>56</v>
      </c>
      <c r="C34" t="s">
        <v>57</v>
      </c>
      <c r="D34" t="s">
        <v>22</v>
      </c>
      <c r="E34">
        <v>17522</v>
      </c>
      <c r="F34">
        <v>14289</v>
      </c>
      <c r="G34">
        <v>14241</v>
      </c>
      <c r="H34">
        <v>48</v>
      </c>
      <c r="I34">
        <v>45</v>
      </c>
      <c r="J34">
        <v>26</v>
      </c>
      <c r="K34">
        <v>6</v>
      </c>
      <c r="L34">
        <v>13</v>
      </c>
      <c r="M34">
        <v>3</v>
      </c>
      <c r="N34">
        <v>153</v>
      </c>
      <c r="O34">
        <v>40</v>
      </c>
      <c r="P34">
        <v>100</v>
      </c>
      <c r="Q34">
        <v>13</v>
      </c>
      <c r="R34">
        <v>0</v>
      </c>
      <c r="S34">
        <v>0</v>
      </c>
    </row>
    <row r="35" spans="1:19" x14ac:dyDescent="0.25">
      <c r="A35" t="str">
        <f>"321002"</f>
        <v>321002</v>
      </c>
      <c r="B35" t="s">
        <v>58</v>
      </c>
      <c r="C35" t="s">
        <v>57</v>
      </c>
      <c r="D35" t="s">
        <v>22</v>
      </c>
      <c r="E35">
        <v>2752</v>
      </c>
      <c r="F35">
        <v>2212</v>
      </c>
      <c r="G35">
        <v>2189</v>
      </c>
      <c r="H35">
        <v>23</v>
      </c>
      <c r="I35">
        <v>23</v>
      </c>
      <c r="J35">
        <v>19</v>
      </c>
      <c r="K35">
        <v>3</v>
      </c>
      <c r="L35">
        <v>1</v>
      </c>
      <c r="M35">
        <v>0</v>
      </c>
      <c r="N35">
        <v>28</v>
      </c>
      <c r="O35">
        <v>17</v>
      </c>
      <c r="P35">
        <v>10</v>
      </c>
      <c r="Q35">
        <v>1</v>
      </c>
      <c r="R35">
        <v>0</v>
      </c>
      <c r="S35">
        <v>0</v>
      </c>
    </row>
    <row r="36" spans="1:19" x14ac:dyDescent="0.25">
      <c r="A36" t="str">
        <f>"321003"</f>
        <v>321003</v>
      </c>
      <c r="B36" t="s">
        <v>59</v>
      </c>
      <c r="C36" t="s">
        <v>57</v>
      </c>
      <c r="D36" t="s">
        <v>22</v>
      </c>
      <c r="E36">
        <v>18943</v>
      </c>
      <c r="F36">
        <v>15341</v>
      </c>
      <c r="G36">
        <v>15232</v>
      </c>
      <c r="H36">
        <v>109</v>
      </c>
      <c r="I36">
        <v>109</v>
      </c>
      <c r="J36">
        <v>42</v>
      </c>
      <c r="K36">
        <v>11</v>
      </c>
      <c r="L36">
        <v>56</v>
      </c>
      <c r="M36">
        <v>0</v>
      </c>
      <c r="N36">
        <v>197</v>
      </c>
      <c r="O36">
        <v>33</v>
      </c>
      <c r="P36">
        <v>108</v>
      </c>
      <c r="Q36">
        <v>56</v>
      </c>
      <c r="R36">
        <v>0</v>
      </c>
      <c r="S36">
        <v>0</v>
      </c>
    </row>
    <row r="37" spans="1:19" x14ac:dyDescent="0.25">
      <c r="A37" t="str">
        <f>"321004"</f>
        <v>321004</v>
      </c>
      <c r="B37" t="s">
        <v>60</v>
      </c>
      <c r="C37" t="s">
        <v>57</v>
      </c>
      <c r="D37" t="s">
        <v>22</v>
      </c>
      <c r="E37">
        <v>18368</v>
      </c>
      <c r="F37">
        <v>15267</v>
      </c>
      <c r="G37">
        <v>15214</v>
      </c>
      <c r="H37">
        <v>53</v>
      </c>
      <c r="I37">
        <v>53</v>
      </c>
      <c r="J37">
        <v>42</v>
      </c>
      <c r="K37">
        <v>0</v>
      </c>
      <c r="L37">
        <v>11</v>
      </c>
      <c r="M37">
        <v>0</v>
      </c>
      <c r="N37">
        <v>178</v>
      </c>
      <c r="O37">
        <v>33</v>
      </c>
      <c r="P37">
        <v>134</v>
      </c>
      <c r="Q37">
        <v>11</v>
      </c>
      <c r="R37">
        <v>0</v>
      </c>
      <c r="S37">
        <v>0</v>
      </c>
    </row>
    <row r="38" spans="1:19" x14ac:dyDescent="0.25">
      <c r="A38" t="str">
        <f>"321005"</f>
        <v>321005</v>
      </c>
      <c r="B38" t="s">
        <v>61</v>
      </c>
      <c r="C38" t="s">
        <v>57</v>
      </c>
      <c r="D38" t="s">
        <v>22</v>
      </c>
      <c r="E38">
        <v>3352</v>
      </c>
      <c r="F38">
        <v>2594</v>
      </c>
      <c r="G38">
        <v>2533</v>
      </c>
      <c r="H38">
        <v>61</v>
      </c>
      <c r="I38">
        <v>58</v>
      </c>
      <c r="J38">
        <v>58</v>
      </c>
      <c r="K38">
        <v>0</v>
      </c>
      <c r="L38">
        <v>0</v>
      </c>
      <c r="M38">
        <v>3</v>
      </c>
      <c r="N38">
        <v>22</v>
      </c>
      <c r="O38">
        <v>5</v>
      </c>
      <c r="P38">
        <v>17</v>
      </c>
      <c r="Q38">
        <v>0</v>
      </c>
      <c r="R38">
        <v>0</v>
      </c>
      <c r="S38">
        <v>0</v>
      </c>
    </row>
    <row r="39" spans="1:19" x14ac:dyDescent="0.25">
      <c r="A39" s="2" t="s">
        <v>62</v>
      </c>
      <c r="E39">
        <v>75184</v>
      </c>
      <c r="F39">
        <v>60226</v>
      </c>
      <c r="G39">
        <v>59252</v>
      </c>
      <c r="H39">
        <v>974</v>
      </c>
      <c r="I39">
        <v>958</v>
      </c>
      <c r="J39">
        <v>710</v>
      </c>
      <c r="K39">
        <v>87</v>
      </c>
      <c r="L39">
        <v>161</v>
      </c>
      <c r="M39">
        <v>16</v>
      </c>
      <c r="N39">
        <v>789</v>
      </c>
      <c r="O39">
        <v>124</v>
      </c>
      <c r="P39">
        <v>504</v>
      </c>
      <c r="Q39">
        <v>161</v>
      </c>
      <c r="R39">
        <v>0</v>
      </c>
      <c r="S39">
        <v>0</v>
      </c>
    </row>
    <row r="40" spans="1:19" x14ac:dyDescent="0.25">
      <c r="A40" t="str">
        <f>"321101"</f>
        <v>321101</v>
      </c>
      <c r="B40" t="s">
        <v>63</v>
      </c>
      <c r="C40" t="s">
        <v>64</v>
      </c>
      <c r="D40" t="s">
        <v>22</v>
      </c>
      <c r="E40">
        <v>24163</v>
      </c>
      <c r="F40">
        <v>18529</v>
      </c>
      <c r="G40">
        <v>18101</v>
      </c>
      <c r="H40">
        <v>428</v>
      </c>
      <c r="I40">
        <v>423</v>
      </c>
      <c r="J40">
        <v>356</v>
      </c>
      <c r="K40">
        <v>35</v>
      </c>
      <c r="L40">
        <v>32</v>
      </c>
      <c r="M40">
        <v>5</v>
      </c>
      <c r="N40">
        <v>193</v>
      </c>
      <c r="O40">
        <v>18</v>
      </c>
      <c r="P40">
        <v>143</v>
      </c>
      <c r="Q40">
        <v>32</v>
      </c>
      <c r="R40">
        <v>0</v>
      </c>
      <c r="S40">
        <v>0</v>
      </c>
    </row>
    <row r="41" spans="1:19" x14ac:dyDescent="0.25">
      <c r="A41" t="str">
        <f>"321102"</f>
        <v>321102</v>
      </c>
      <c r="B41" t="s">
        <v>65</v>
      </c>
      <c r="C41" t="s">
        <v>64</v>
      </c>
      <c r="D41" t="s">
        <v>22</v>
      </c>
      <c r="E41">
        <v>12860</v>
      </c>
      <c r="F41">
        <v>9985</v>
      </c>
      <c r="G41">
        <v>9780</v>
      </c>
      <c r="H41">
        <v>205</v>
      </c>
      <c r="I41">
        <v>203</v>
      </c>
      <c r="J41">
        <v>162</v>
      </c>
      <c r="K41">
        <v>26</v>
      </c>
      <c r="L41">
        <v>15</v>
      </c>
      <c r="M41">
        <v>2</v>
      </c>
      <c r="N41">
        <v>132</v>
      </c>
      <c r="O41">
        <v>12</v>
      </c>
      <c r="P41">
        <v>105</v>
      </c>
      <c r="Q41">
        <v>15</v>
      </c>
      <c r="R41">
        <v>0</v>
      </c>
      <c r="S41">
        <v>0</v>
      </c>
    </row>
    <row r="42" spans="1:19" x14ac:dyDescent="0.25">
      <c r="A42" t="str">
        <f>"321103"</f>
        <v>321103</v>
      </c>
      <c r="B42" t="s">
        <v>66</v>
      </c>
      <c r="C42" t="s">
        <v>64</v>
      </c>
      <c r="D42" t="s">
        <v>22</v>
      </c>
      <c r="E42">
        <v>1508</v>
      </c>
      <c r="F42">
        <v>1278</v>
      </c>
      <c r="G42">
        <v>1212</v>
      </c>
      <c r="H42">
        <v>66</v>
      </c>
      <c r="I42">
        <v>61</v>
      </c>
      <c r="J42">
        <v>51</v>
      </c>
      <c r="K42">
        <v>7</v>
      </c>
      <c r="L42">
        <v>3</v>
      </c>
      <c r="M42">
        <v>5</v>
      </c>
      <c r="N42">
        <v>24</v>
      </c>
      <c r="O42">
        <v>3</v>
      </c>
      <c r="P42">
        <v>18</v>
      </c>
      <c r="Q42">
        <v>3</v>
      </c>
      <c r="R42">
        <v>0</v>
      </c>
      <c r="S42">
        <v>0</v>
      </c>
    </row>
    <row r="43" spans="1:19" x14ac:dyDescent="0.25">
      <c r="A43" t="str">
        <f>"321104"</f>
        <v>321104</v>
      </c>
      <c r="B43" t="s">
        <v>67</v>
      </c>
      <c r="C43" t="s">
        <v>64</v>
      </c>
      <c r="D43" t="s">
        <v>22</v>
      </c>
      <c r="E43">
        <v>36653</v>
      </c>
      <c r="F43">
        <v>30434</v>
      </c>
      <c r="G43">
        <v>30159</v>
      </c>
      <c r="H43">
        <v>275</v>
      </c>
      <c r="I43">
        <v>271</v>
      </c>
      <c r="J43">
        <v>141</v>
      </c>
      <c r="K43">
        <v>19</v>
      </c>
      <c r="L43">
        <v>111</v>
      </c>
      <c r="M43">
        <v>4</v>
      </c>
      <c r="N43">
        <v>440</v>
      </c>
      <c r="O43">
        <v>91</v>
      </c>
      <c r="P43">
        <v>238</v>
      </c>
      <c r="Q43">
        <v>111</v>
      </c>
      <c r="R43">
        <v>0</v>
      </c>
      <c r="S43">
        <v>0</v>
      </c>
    </row>
    <row r="44" spans="1:19" x14ac:dyDescent="0.25">
      <c r="A44" s="2" t="s">
        <v>68</v>
      </c>
      <c r="E44">
        <v>36873</v>
      </c>
      <c r="F44">
        <v>30121</v>
      </c>
      <c r="G44">
        <v>29824</v>
      </c>
      <c r="H44">
        <v>297</v>
      </c>
      <c r="I44">
        <v>295</v>
      </c>
      <c r="J44">
        <v>199</v>
      </c>
      <c r="K44">
        <v>16</v>
      </c>
      <c r="L44">
        <v>80</v>
      </c>
      <c r="M44">
        <v>2</v>
      </c>
      <c r="N44">
        <v>339</v>
      </c>
      <c r="O44">
        <v>67</v>
      </c>
      <c r="P44">
        <v>192</v>
      </c>
      <c r="Q44">
        <v>80</v>
      </c>
      <c r="R44">
        <v>0</v>
      </c>
      <c r="S44">
        <v>0</v>
      </c>
    </row>
    <row r="45" spans="1:19" x14ac:dyDescent="0.25">
      <c r="A45" t="str">
        <f>"321201"</f>
        <v>321201</v>
      </c>
      <c r="B45" t="s">
        <v>69</v>
      </c>
      <c r="C45" t="s">
        <v>70</v>
      </c>
      <c r="D45" t="s">
        <v>22</v>
      </c>
      <c r="E45">
        <v>2992</v>
      </c>
      <c r="F45">
        <v>2399</v>
      </c>
      <c r="G45">
        <v>2349</v>
      </c>
      <c r="H45">
        <v>50</v>
      </c>
      <c r="I45">
        <v>50</v>
      </c>
      <c r="J45">
        <v>44</v>
      </c>
      <c r="K45">
        <v>5</v>
      </c>
      <c r="L45">
        <v>1</v>
      </c>
      <c r="M45">
        <v>0</v>
      </c>
      <c r="N45">
        <v>20</v>
      </c>
      <c r="O45">
        <v>8</v>
      </c>
      <c r="P45">
        <v>11</v>
      </c>
      <c r="Q45">
        <v>1</v>
      </c>
      <c r="R45">
        <v>0</v>
      </c>
      <c r="S45">
        <v>0</v>
      </c>
    </row>
    <row r="46" spans="1:19" x14ac:dyDescent="0.25">
      <c r="A46" t="str">
        <f>"321202"</f>
        <v>321202</v>
      </c>
      <c r="B46" t="s">
        <v>71</v>
      </c>
      <c r="C46" t="s">
        <v>70</v>
      </c>
      <c r="D46" t="s">
        <v>22</v>
      </c>
      <c r="E46">
        <v>2471</v>
      </c>
      <c r="F46">
        <v>1971</v>
      </c>
      <c r="G46">
        <v>1958</v>
      </c>
      <c r="H46">
        <v>13</v>
      </c>
      <c r="I46">
        <v>13</v>
      </c>
      <c r="J46">
        <v>13</v>
      </c>
      <c r="K46">
        <v>0</v>
      </c>
      <c r="L46">
        <v>0</v>
      </c>
      <c r="M46">
        <v>0</v>
      </c>
      <c r="N46">
        <v>10</v>
      </c>
      <c r="O46">
        <v>0</v>
      </c>
      <c r="P46">
        <v>10</v>
      </c>
      <c r="Q46">
        <v>0</v>
      </c>
      <c r="R46">
        <v>0</v>
      </c>
      <c r="S46">
        <v>0</v>
      </c>
    </row>
    <row r="47" spans="1:19" x14ac:dyDescent="0.25">
      <c r="A47" t="str">
        <f>"321203"</f>
        <v>321203</v>
      </c>
      <c r="B47" t="s">
        <v>72</v>
      </c>
      <c r="C47" t="s">
        <v>70</v>
      </c>
      <c r="D47" t="s">
        <v>22</v>
      </c>
      <c r="E47">
        <v>5542</v>
      </c>
      <c r="F47">
        <v>4520</v>
      </c>
      <c r="G47">
        <v>4489</v>
      </c>
      <c r="H47">
        <v>31</v>
      </c>
      <c r="I47">
        <v>31</v>
      </c>
      <c r="J47">
        <v>25</v>
      </c>
      <c r="K47">
        <v>0</v>
      </c>
      <c r="L47">
        <v>6</v>
      </c>
      <c r="M47">
        <v>0</v>
      </c>
      <c r="N47">
        <v>44</v>
      </c>
      <c r="O47">
        <v>11</v>
      </c>
      <c r="P47">
        <v>27</v>
      </c>
      <c r="Q47">
        <v>6</v>
      </c>
      <c r="R47">
        <v>0</v>
      </c>
      <c r="S47">
        <v>0</v>
      </c>
    </row>
    <row r="48" spans="1:19" x14ac:dyDescent="0.25">
      <c r="A48" t="str">
        <f>"321204"</f>
        <v>321204</v>
      </c>
      <c r="B48" t="s">
        <v>73</v>
      </c>
      <c r="C48" t="s">
        <v>70</v>
      </c>
      <c r="D48" t="s">
        <v>22</v>
      </c>
      <c r="E48">
        <v>4860</v>
      </c>
      <c r="F48">
        <v>3926</v>
      </c>
      <c r="G48">
        <v>3894</v>
      </c>
      <c r="H48">
        <v>32</v>
      </c>
      <c r="I48">
        <v>32</v>
      </c>
      <c r="J48">
        <v>21</v>
      </c>
      <c r="K48">
        <v>5</v>
      </c>
      <c r="L48">
        <v>6</v>
      </c>
      <c r="M48">
        <v>0</v>
      </c>
      <c r="N48">
        <v>39</v>
      </c>
      <c r="O48">
        <v>7</v>
      </c>
      <c r="P48">
        <v>26</v>
      </c>
      <c r="Q48">
        <v>6</v>
      </c>
      <c r="R48">
        <v>0</v>
      </c>
      <c r="S48">
        <v>0</v>
      </c>
    </row>
    <row r="49" spans="1:19" x14ac:dyDescent="0.25">
      <c r="A49" t="str">
        <f>"321205"</f>
        <v>321205</v>
      </c>
      <c r="B49" t="s">
        <v>74</v>
      </c>
      <c r="C49" t="s">
        <v>70</v>
      </c>
      <c r="D49" t="s">
        <v>22</v>
      </c>
      <c r="E49">
        <v>17768</v>
      </c>
      <c r="F49">
        <v>14675</v>
      </c>
      <c r="G49">
        <v>14538</v>
      </c>
      <c r="H49">
        <v>137</v>
      </c>
      <c r="I49">
        <v>135</v>
      </c>
      <c r="J49">
        <v>71</v>
      </c>
      <c r="K49">
        <v>2</v>
      </c>
      <c r="L49">
        <v>62</v>
      </c>
      <c r="M49">
        <v>2</v>
      </c>
      <c r="N49">
        <v>196</v>
      </c>
      <c r="O49">
        <v>30</v>
      </c>
      <c r="P49">
        <v>104</v>
      </c>
      <c r="Q49">
        <v>62</v>
      </c>
      <c r="R49">
        <v>0</v>
      </c>
      <c r="S49">
        <v>0</v>
      </c>
    </row>
    <row r="50" spans="1:19" x14ac:dyDescent="0.25">
      <c r="A50" t="str">
        <f>"321206"</f>
        <v>321206</v>
      </c>
      <c r="B50" t="s">
        <v>75</v>
      </c>
      <c r="C50" t="s">
        <v>70</v>
      </c>
      <c r="D50" t="s">
        <v>22</v>
      </c>
      <c r="E50">
        <v>3240</v>
      </c>
      <c r="F50">
        <v>2630</v>
      </c>
      <c r="G50">
        <v>2596</v>
      </c>
      <c r="H50">
        <v>34</v>
      </c>
      <c r="I50">
        <v>34</v>
      </c>
      <c r="J50">
        <v>25</v>
      </c>
      <c r="K50">
        <v>4</v>
      </c>
      <c r="L50">
        <v>5</v>
      </c>
      <c r="M50">
        <v>0</v>
      </c>
      <c r="N50">
        <v>30</v>
      </c>
      <c r="O50">
        <v>11</v>
      </c>
      <c r="P50">
        <v>14</v>
      </c>
      <c r="Q50">
        <v>5</v>
      </c>
      <c r="R50">
        <v>0</v>
      </c>
      <c r="S50">
        <v>0</v>
      </c>
    </row>
    <row r="51" spans="1:19" x14ac:dyDescent="0.25">
      <c r="A51" s="2" t="s">
        <v>76</v>
      </c>
      <c r="E51">
        <v>111509</v>
      </c>
      <c r="F51">
        <v>90784</v>
      </c>
      <c r="G51">
        <v>89919</v>
      </c>
      <c r="H51">
        <v>865</v>
      </c>
      <c r="I51">
        <v>858</v>
      </c>
      <c r="J51">
        <v>659</v>
      </c>
      <c r="K51">
        <v>75</v>
      </c>
      <c r="L51">
        <v>124</v>
      </c>
      <c r="M51">
        <v>7</v>
      </c>
      <c r="N51">
        <v>1067</v>
      </c>
      <c r="O51">
        <v>204</v>
      </c>
      <c r="P51">
        <v>739</v>
      </c>
      <c r="Q51">
        <v>124</v>
      </c>
      <c r="R51">
        <v>0</v>
      </c>
      <c r="S51">
        <v>0</v>
      </c>
    </row>
    <row r="52" spans="1:19" x14ac:dyDescent="0.25">
      <c r="A52" t="str">
        <f>"321401"</f>
        <v>321401</v>
      </c>
      <c r="B52" t="s">
        <v>77</v>
      </c>
      <c r="C52" t="s">
        <v>78</v>
      </c>
      <c r="D52" t="s">
        <v>22</v>
      </c>
      <c r="E52">
        <v>60455</v>
      </c>
      <c r="F52">
        <v>50012</v>
      </c>
      <c r="G52">
        <v>49821</v>
      </c>
      <c r="H52">
        <v>191</v>
      </c>
      <c r="I52">
        <v>191</v>
      </c>
      <c r="J52">
        <v>102</v>
      </c>
      <c r="K52">
        <v>28</v>
      </c>
      <c r="L52">
        <v>61</v>
      </c>
      <c r="M52">
        <v>0</v>
      </c>
      <c r="N52">
        <v>640</v>
      </c>
      <c r="O52">
        <v>95</v>
      </c>
      <c r="P52">
        <v>484</v>
      </c>
      <c r="Q52">
        <v>61</v>
      </c>
      <c r="R52">
        <v>0</v>
      </c>
      <c r="S52">
        <v>0</v>
      </c>
    </row>
    <row r="53" spans="1:19" x14ac:dyDescent="0.25">
      <c r="A53" t="str">
        <f>"321402"</f>
        <v>321402</v>
      </c>
      <c r="B53" t="s">
        <v>79</v>
      </c>
      <c r="C53" t="s">
        <v>78</v>
      </c>
      <c r="D53" t="s">
        <v>22</v>
      </c>
      <c r="E53">
        <v>5606</v>
      </c>
      <c r="F53">
        <v>4528</v>
      </c>
      <c r="G53">
        <v>4461</v>
      </c>
      <c r="H53">
        <v>67</v>
      </c>
      <c r="I53">
        <v>67</v>
      </c>
      <c r="J53">
        <v>60</v>
      </c>
      <c r="K53">
        <v>2</v>
      </c>
      <c r="L53">
        <v>5</v>
      </c>
      <c r="M53">
        <v>0</v>
      </c>
      <c r="N53">
        <v>48</v>
      </c>
      <c r="O53">
        <v>11</v>
      </c>
      <c r="P53">
        <v>32</v>
      </c>
      <c r="Q53">
        <v>5</v>
      </c>
      <c r="R53">
        <v>0</v>
      </c>
      <c r="S53">
        <v>0</v>
      </c>
    </row>
    <row r="54" spans="1:19" x14ac:dyDescent="0.25">
      <c r="A54" t="str">
        <f>"321403"</f>
        <v>321403</v>
      </c>
      <c r="B54" t="s">
        <v>80</v>
      </c>
      <c r="C54" t="s">
        <v>78</v>
      </c>
      <c r="D54" t="s">
        <v>22</v>
      </c>
      <c r="E54">
        <v>4515</v>
      </c>
      <c r="F54">
        <v>3775</v>
      </c>
      <c r="G54">
        <v>3721</v>
      </c>
      <c r="H54">
        <v>54</v>
      </c>
      <c r="I54">
        <v>54</v>
      </c>
      <c r="J54">
        <v>43</v>
      </c>
      <c r="K54">
        <v>0</v>
      </c>
      <c r="L54">
        <v>11</v>
      </c>
      <c r="M54">
        <v>0</v>
      </c>
      <c r="N54">
        <v>50</v>
      </c>
      <c r="O54">
        <v>11</v>
      </c>
      <c r="P54">
        <v>28</v>
      </c>
      <c r="Q54">
        <v>11</v>
      </c>
      <c r="R54">
        <v>0</v>
      </c>
      <c r="S54">
        <v>0</v>
      </c>
    </row>
    <row r="55" spans="1:19" x14ac:dyDescent="0.25">
      <c r="A55" t="str">
        <f>"321404"</f>
        <v>321404</v>
      </c>
      <c r="B55" t="s">
        <v>81</v>
      </c>
      <c r="C55" t="s">
        <v>78</v>
      </c>
      <c r="D55" t="s">
        <v>22</v>
      </c>
      <c r="E55">
        <v>7236</v>
      </c>
      <c r="F55">
        <v>5842</v>
      </c>
      <c r="G55">
        <v>5807</v>
      </c>
      <c r="H55">
        <v>35</v>
      </c>
      <c r="I55">
        <v>35</v>
      </c>
      <c r="J55">
        <v>26</v>
      </c>
      <c r="K55">
        <v>2</v>
      </c>
      <c r="L55">
        <v>7</v>
      </c>
      <c r="M55">
        <v>0</v>
      </c>
      <c r="N55">
        <v>64</v>
      </c>
      <c r="O55">
        <v>19</v>
      </c>
      <c r="P55">
        <v>38</v>
      </c>
      <c r="Q55">
        <v>7</v>
      </c>
      <c r="R55">
        <v>0</v>
      </c>
      <c r="S55">
        <v>0</v>
      </c>
    </row>
    <row r="56" spans="1:19" x14ac:dyDescent="0.25">
      <c r="A56" t="str">
        <f>"321405"</f>
        <v>321405</v>
      </c>
      <c r="B56" t="s">
        <v>82</v>
      </c>
      <c r="C56" t="s">
        <v>78</v>
      </c>
      <c r="D56" t="s">
        <v>22</v>
      </c>
      <c r="E56">
        <v>3264</v>
      </c>
      <c r="F56">
        <v>2742</v>
      </c>
      <c r="G56">
        <v>2674</v>
      </c>
      <c r="H56">
        <v>68</v>
      </c>
      <c r="I56">
        <v>66</v>
      </c>
      <c r="J56">
        <v>58</v>
      </c>
      <c r="K56">
        <v>4</v>
      </c>
      <c r="L56">
        <v>4</v>
      </c>
      <c r="M56">
        <v>2</v>
      </c>
      <c r="N56">
        <v>41</v>
      </c>
      <c r="O56">
        <v>11</v>
      </c>
      <c r="P56">
        <v>26</v>
      </c>
      <c r="Q56">
        <v>4</v>
      </c>
      <c r="R56">
        <v>0</v>
      </c>
      <c r="S56">
        <v>0</v>
      </c>
    </row>
    <row r="57" spans="1:19" x14ac:dyDescent="0.25">
      <c r="A57" t="str">
        <f>"321406"</f>
        <v>321406</v>
      </c>
      <c r="B57" t="s">
        <v>83</v>
      </c>
      <c r="C57" t="s">
        <v>78</v>
      </c>
      <c r="D57" t="s">
        <v>22</v>
      </c>
      <c r="E57">
        <v>5809</v>
      </c>
      <c r="F57">
        <v>4596</v>
      </c>
      <c r="G57">
        <v>4423</v>
      </c>
      <c r="H57">
        <v>173</v>
      </c>
      <c r="I57">
        <v>172</v>
      </c>
      <c r="J57">
        <v>147</v>
      </c>
      <c r="K57">
        <v>19</v>
      </c>
      <c r="L57">
        <v>6</v>
      </c>
      <c r="M57">
        <v>1</v>
      </c>
      <c r="N57">
        <v>34</v>
      </c>
      <c r="O57">
        <v>9</v>
      </c>
      <c r="P57">
        <v>19</v>
      </c>
      <c r="Q57">
        <v>6</v>
      </c>
      <c r="R57">
        <v>0</v>
      </c>
      <c r="S57">
        <v>0</v>
      </c>
    </row>
    <row r="58" spans="1:19" x14ac:dyDescent="0.25">
      <c r="A58" t="str">
        <f>"321408"</f>
        <v>321408</v>
      </c>
      <c r="B58" t="s">
        <v>84</v>
      </c>
      <c r="C58" t="s">
        <v>78</v>
      </c>
      <c r="D58" t="s">
        <v>22</v>
      </c>
      <c r="E58">
        <v>2939</v>
      </c>
      <c r="F58">
        <v>2387</v>
      </c>
      <c r="G58">
        <v>2344</v>
      </c>
      <c r="H58">
        <v>43</v>
      </c>
      <c r="I58">
        <v>43</v>
      </c>
      <c r="J58">
        <v>35</v>
      </c>
      <c r="K58">
        <v>4</v>
      </c>
      <c r="L58">
        <v>4</v>
      </c>
      <c r="M58">
        <v>0</v>
      </c>
      <c r="N58">
        <v>16</v>
      </c>
      <c r="O58">
        <v>3</v>
      </c>
      <c r="P58">
        <v>9</v>
      </c>
      <c r="Q58">
        <v>4</v>
      </c>
      <c r="R58">
        <v>0</v>
      </c>
      <c r="S58">
        <v>0</v>
      </c>
    </row>
    <row r="59" spans="1:19" x14ac:dyDescent="0.25">
      <c r="A59" t="str">
        <f>"321409"</f>
        <v>321409</v>
      </c>
      <c r="B59" t="s">
        <v>85</v>
      </c>
      <c r="C59" t="s">
        <v>78</v>
      </c>
      <c r="D59" t="s">
        <v>22</v>
      </c>
      <c r="E59">
        <v>3626</v>
      </c>
      <c r="F59">
        <v>2830</v>
      </c>
      <c r="G59">
        <v>2784</v>
      </c>
      <c r="H59">
        <v>46</v>
      </c>
      <c r="I59">
        <v>46</v>
      </c>
      <c r="J59">
        <v>35</v>
      </c>
      <c r="K59">
        <v>2</v>
      </c>
      <c r="L59">
        <v>9</v>
      </c>
      <c r="M59">
        <v>0</v>
      </c>
      <c r="N59">
        <v>46</v>
      </c>
      <c r="O59">
        <v>11</v>
      </c>
      <c r="P59">
        <v>26</v>
      </c>
      <c r="Q59">
        <v>9</v>
      </c>
      <c r="R59">
        <v>0</v>
      </c>
      <c r="S59">
        <v>0</v>
      </c>
    </row>
    <row r="60" spans="1:19" x14ac:dyDescent="0.25">
      <c r="A60" t="str">
        <f>"321410"</f>
        <v>321410</v>
      </c>
      <c r="B60" t="s">
        <v>86</v>
      </c>
      <c r="C60" t="s">
        <v>78</v>
      </c>
      <c r="D60" t="s">
        <v>22</v>
      </c>
      <c r="E60">
        <v>14053</v>
      </c>
      <c r="F60">
        <v>10852</v>
      </c>
      <c r="G60">
        <v>10691</v>
      </c>
      <c r="H60">
        <v>161</v>
      </c>
      <c r="I60">
        <v>157</v>
      </c>
      <c r="J60">
        <v>134</v>
      </c>
      <c r="K60">
        <v>14</v>
      </c>
      <c r="L60">
        <v>9</v>
      </c>
      <c r="M60">
        <v>4</v>
      </c>
      <c r="N60">
        <v>92</v>
      </c>
      <c r="O60">
        <v>27</v>
      </c>
      <c r="P60">
        <v>56</v>
      </c>
      <c r="Q60">
        <v>9</v>
      </c>
      <c r="R60">
        <v>0</v>
      </c>
      <c r="S60">
        <v>0</v>
      </c>
    </row>
    <row r="61" spans="1:19" x14ac:dyDescent="0.25">
      <c r="A61" t="str">
        <f>"321411"</f>
        <v>321411</v>
      </c>
      <c r="B61" t="s">
        <v>87</v>
      </c>
      <c r="C61" t="s">
        <v>78</v>
      </c>
      <c r="D61" t="s">
        <v>22</v>
      </c>
      <c r="E61">
        <v>4006</v>
      </c>
      <c r="F61">
        <v>3220</v>
      </c>
      <c r="G61">
        <v>3193</v>
      </c>
      <c r="H61">
        <v>27</v>
      </c>
      <c r="I61">
        <v>27</v>
      </c>
      <c r="J61">
        <v>19</v>
      </c>
      <c r="K61">
        <v>0</v>
      </c>
      <c r="L61">
        <v>8</v>
      </c>
      <c r="M61">
        <v>0</v>
      </c>
      <c r="N61">
        <v>36</v>
      </c>
      <c r="O61">
        <v>7</v>
      </c>
      <c r="P61">
        <v>21</v>
      </c>
      <c r="Q61">
        <v>8</v>
      </c>
      <c r="R61">
        <v>0</v>
      </c>
      <c r="S61">
        <v>0</v>
      </c>
    </row>
    <row r="62" spans="1:19" x14ac:dyDescent="0.25">
      <c r="A62" s="2" t="s">
        <v>88</v>
      </c>
      <c r="E62">
        <v>33853</v>
      </c>
      <c r="F62">
        <v>27731</v>
      </c>
      <c r="G62">
        <v>27427</v>
      </c>
      <c r="H62">
        <v>304</v>
      </c>
      <c r="I62">
        <v>301</v>
      </c>
      <c r="J62">
        <v>193</v>
      </c>
      <c r="K62">
        <v>35</v>
      </c>
      <c r="L62">
        <v>73</v>
      </c>
      <c r="M62">
        <v>3</v>
      </c>
      <c r="N62">
        <v>488</v>
      </c>
      <c r="O62">
        <v>143</v>
      </c>
      <c r="P62">
        <v>272</v>
      </c>
      <c r="Q62">
        <v>73</v>
      </c>
      <c r="R62">
        <v>0</v>
      </c>
      <c r="S62">
        <v>0</v>
      </c>
    </row>
    <row r="63" spans="1:19" x14ac:dyDescent="0.25">
      <c r="A63" t="str">
        <f>"321801"</f>
        <v>321801</v>
      </c>
      <c r="B63" t="s">
        <v>89</v>
      </c>
      <c r="C63" t="s">
        <v>90</v>
      </c>
      <c r="D63" t="s">
        <v>22</v>
      </c>
      <c r="E63">
        <v>3974</v>
      </c>
      <c r="F63">
        <v>3240</v>
      </c>
      <c r="G63">
        <v>3187</v>
      </c>
      <c r="H63">
        <v>53</v>
      </c>
      <c r="I63">
        <v>53</v>
      </c>
      <c r="J63">
        <v>36</v>
      </c>
      <c r="K63">
        <v>11</v>
      </c>
      <c r="L63">
        <v>6</v>
      </c>
      <c r="M63">
        <v>0</v>
      </c>
      <c r="N63">
        <v>61</v>
      </c>
      <c r="O63">
        <v>9</v>
      </c>
      <c r="P63">
        <v>46</v>
      </c>
      <c r="Q63">
        <v>6</v>
      </c>
      <c r="R63">
        <v>0</v>
      </c>
      <c r="S63">
        <v>0</v>
      </c>
    </row>
    <row r="64" spans="1:19" x14ac:dyDescent="0.25">
      <c r="A64" t="str">
        <f>"321802"</f>
        <v>321802</v>
      </c>
      <c r="B64" t="s">
        <v>91</v>
      </c>
      <c r="C64" t="s">
        <v>90</v>
      </c>
      <c r="D64" t="s">
        <v>22</v>
      </c>
      <c r="E64">
        <v>12661</v>
      </c>
      <c r="F64">
        <v>10448</v>
      </c>
      <c r="G64">
        <v>10373</v>
      </c>
      <c r="H64">
        <v>75</v>
      </c>
      <c r="I64">
        <v>74</v>
      </c>
      <c r="J64">
        <v>37</v>
      </c>
      <c r="K64">
        <v>8</v>
      </c>
      <c r="L64">
        <v>29</v>
      </c>
      <c r="M64">
        <v>1</v>
      </c>
      <c r="N64">
        <v>153</v>
      </c>
      <c r="O64">
        <v>30</v>
      </c>
      <c r="P64">
        <v>94</v>
      </c>
      <c r="Q64">
        <v>29</v>
      </c>
      <c r="R64">
        <v>0</v>
      </c>
      <c r="S64">
        <v>0</v>
      </c>
    </row>
    <row r="65" spans="1:19" x14ac:dyDescent="0.25">
      <c r="A65" t="str">
        <f>"321803"</f>
        <v>321803</v>
      </c>
      <c r="B65" t="s">
        <v>92</v>
      </c>
      <c r="C65" t="s">
        <v>90</v>
      </c>
      <c r="D65" t="s">
        <v>22</v>
      </c>
      <c r="E65">
        <v>3401</v>
      </c>
      <c r="F65">
        <v>2802</v>
      </c>
      <c r="G65">
        <v>2766</v>
      </c>
      <c r="H65">
        <v>36</v>
      </c>
      <c r="I65">
        <v>36</v>
      </c>
      <c r="J65">
        <v>29</v>
      </c>
      <c r="K65">
        <v>0</v>
      </c>
      <c r="L65">
        <v>7</v>
      </c>
      <c r="M65">
        <v>0</v>
      </c>
      <c r="N65">
        <v>30</v>
      </c>
      <c r="O65">
        <v>4</v>
      </c>
      <c r="P65">
        <v>19</v>
      </c>
      <c r="Q65">
        <v>7</v>
      </c>
      <c r="R65">
        <v>0</v>
      </c>
      <c r="S65">
        <v>0</v>
      </c>
    </row>
    <row r="66" spans="1:19" x14ac:dyDescent="0.25">
      <c r="A66" t="str">
        <f>"321804"</f>
        <v>321804</v>
      </c>
      <c r="B66" t="s">
        <v>93</v>
      </c>
      <c r="C66" t="s">
        <v>90</v>
      </c>
      <c r="D66" t="s">
        <v>22</v>
      </c>
      <c r="E66">
        <v>7304</v>
      </c>
      <c r="F66">
        <v>5897</v>
      </c>
      <c r="G66">
        <v>5830</v>
      </c>
      <c r="H66">
        <v>67</v>
      </c>
      <c r="I66">
        <v>65</v>
      </c>
      <c r="J66">
        <v>38</v>
      </c>
      <c r="K66">
        <v>5</v>
      </c>
      <c r="L66">
        <v>22</v>
      </c>
      <c r="M66">
        <v>2</v>
      </c>
      <c r="N66">
        <v>176</v>
      </c>
      <c r="O66">
        <v>91</v>
      </c>
      <c r="P66">
        <v>63</v>
      </c>
      <c r="Q66">
        <v>22</v>
      </c>
      <c r="R66">
        <v>0</v>
      </c>
      <c r="S66">
        <v>0</v>
      </c>
    </row>
    <row r="67" spans="1:19" x14ac:dyDescent="0.25">
      <c r="A67" t="str">
        <f>"321805"</f>
        <v>321805</v>
      </c>
      <c r="B67" t="s">
        <v>94</v>
      </c>
      <c r="C67" t="s">
        <v>90</v>
      </c>
      <c r="D67" t="s">
        <v>22</v>
      </c>
      <c r="E67">
        <v>6513</v>
      </c>
      <c r="F67">
        <v>5344</v>
      </c>
      <c r="G67">
        <v>5271</v>
      </c>
      <c r="H67">
        <v>73</v>
      </c>
      <c r="I67">
        <v>73</v>
      </c>
      <c r="J67">
        <v>53</v>
      </c>
      <c r="K67">
        <v>11</v>
      </c>
      <c r="L67">
        <v>9</v>
      </c>
      <c r="M67">
        <v>0</v>
      </c>
      <c r="N67">
        <v>68</v>
      </c>
      <c r="O67">
        <v>9</v>
      </c>
      <c r="P67">
        <v>50</v>
      </c>
      <c r="Q67">
        <v>9</v>
      </c>
      <c r="R67">
        <v>0</v>
      </c>
      <c r="S67">
        <v>0</v>
      </c>
    </row>
    <row r="68" spans="1:19" x14ac:dyDescent="0.25">
      <c r="A68" s="2" t="s">
        <v>95</v>
      </c>
    </row>
    <row r="69" spans="1:19" x14ac:dyDescent="0.25">
      <c r="A69" t="str">
        <f>"326201"</f>
        <v>326201</v>
      </c>
      <c r="B69" t="s">
        <v>96</v>
      </c>
      <c r="C69" t="s">
        <v>22</v>
      </c>
      <c r="D69" t="s">
        <v>22</v>
      </c>
      <c r="E69">
        <v>347169</v>
      </c>
      <c r="F69">
        <v>287086</v>
      </c>
      <c r="G69">
        <v>284007</v>
      </c>
      <c r="H69">
        <v>3079</v>
      </c>
      <c r="I69">
        <v>3057</v>
      </c>
      <c r="J69">
        <v>1972</v>
      </c>
      <c r="K69">
        <v>196</v>
      </c>
      <c r="L69">
        <v>889</v>
      </c>
      <c r="M69">
        <v>22</v>
      </c>
      <c r="N69">
        <v>4643</v>
      </c>
      <c r="O69">
        <v>866</v>
      </c>
      <c r="P69">
        <v>2888</v>
      </c>
      <c r="Q69">
        <v>889</v>
      </c>
      <c r="R69">
        <v>0</v>
      </c>
      <c r="S69">
        <v>0</v>
      </c>
    </row>
    <row r="70" spans="1:19" x14ac:dyDescent="0.25">
      <c r="A70" s="2" t="s">
        <v>95</v>
      </c>
    </row>
    <row r="71" spans="1:19" x14ac:dyDescent="0.25">
      <c r="A71" t="str">
        <f>"326301"</f>
        <v>326301</v>
      </c>
      <c r="B71" t="s">
        <v>97</v>
      </c>
      <c r="C71" t="s">
        <v>98</v>
      </c>
      <c r="D71" t="s">
        <v>22</v>
      </c>
      <c r="E71">
        <v>36333</v>
      </c>
      <c r="F71">
        <v>30708</v>
      </c>
      <c r="G71">
        <v>30300</v>
      </c>
      <c r="H71">
        <v>408</v>
      </c>
      <c r="I71">
        <v>404</v>
      </c>
      <c r="J71">
        <v>241</v>
      </c>
      <c r="K71">
        <v>63</v>
      </c>
      <c r="L71">
        <v>100</v>
      </c>
      <c r="M71">
        <v>4</v>
      </c>
      <c r="N71">
        <v>582</v>
      </c>
      <c r="O71">
        <v>56</v>
      </c>
      <c r="P71">
        <v>426</v>
      </c>
      <c r="Q71">
        <v>100</v>
      </c>
      <c r="R71">
        <v>0</v>
      </c>
      <c r="S71">
        <v>0</v>
      </c>
    </row>
    <row r="72" spans="1:19" s="3" customFormat="1" ht="18.75" x14ac:dyDescent="0.3">
      <c r="A72" s="3" t="s">
        <v>99</v>
      </c>
      <c r="E72" s="3">
        <v>955311</v>
      </c>
      <c r="F72" s="3">
        <v>783229</v>
      </c>
      <c r="G72" s="3">
        <v>774418</v>
      </c>
      <c r="H72" s="3">
        <v>8811</v>
      </c>
      <c r="I72" s="3">
        <v>8723</v>
      </c>
      <c r="J72" s="3">
        <v>5958</v>
      </c>
      <c r="K72" s="3">
        <v>720</v>
      </c>
      <c r="L72" s="3">
        <v>2045</v>
      </c>
      <c r="M72" s="3">
        <v>88</v>
      </c>
      <c r="N72" s="3">
        <v>11700</v>
      </c>
      <c r="O72" s="3">
        <v>2381</v>
      </c>
      <c r="P72" s="3">
        <v>7274</v>
      </c>
      <c r="Q72" s="3">
        <v>2045</v>
      </c>
      <c r="R72" s="3">
        <v>0</v>
      </c>
      <c r="S72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Wenc</dc:creator>
  <cp:lastModifiedBy>Ewa Wenc</cp:lastModifiedBy>
  <dcterms:created xsi:type="dcterms:W3CDTF">2022-05-04T06:39:16Z</dcterms:created>
  <dcterms:modified xsi:type="dcterms:W3CDTF">2022-05-04T06:39:16Z</dcterms:modified>
</cp:coreProperties>
</file>