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13_ncr:40009_{B85F6058-92AC-4767-87EA-A8DEF9864584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3_kw_3_2023" sheetId="1" r:id="rId1"/>
  </sheets>
  <definedNames>
    <definedName name="_xlnm.Print_Area" localSheetId="0">rejestr_wyborcow_2023_kw_3_2023!$A$1:$M$71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0" i="1"/>
</calcChain>
</file>

<file path=xl/sharedStrings.xml><?xml version="1.0" encoding="utf-8"?>
<sst xmlns="http://schemas.openxmlformats.org/spreadsheetml/2006/main" count="201" uniqueCount="94">
  <si>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</si>
  <si>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</si>
  <si>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</si>
  <si>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</si>
  <si>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</si>
  <si>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</si>
  <si>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</si>
  <si>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</si>
  <si>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</si>
  <si>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</si>
  <si>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</si>
  <si>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</si>
  <si>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</si>
  <si>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</si>
  <si>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</si>
  <si>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</si>
  <si>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</si>
  <si>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</si>
  <si>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</si>
  <si>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</si>
  <si>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</si>
  <si>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</si>
  <si>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</si>
  <si>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</si>
  <si>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</si>
  <si>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</si>
  <si>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</si>
  <si>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</si>
  <si>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</si>
  <si>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</si>
  <si>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</si>
  <si>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</si>
  <si>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</si>
  <si>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</si>
  <si>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</si>
  <si>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</si>
  <si>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</si>
  <si>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</si>
  <si>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</si>
  <si>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</si>
  <si>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</si>
  <si>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</si>
  <si>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</si>
  <si>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</si>
  <si>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</si>
  <si>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</si>
  <si>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</si>
  <si>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</si>
  <si>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</si>
  <si>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</si>
  <si>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</si>
  <si>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</si>
  <si>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</si>
  <si>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</si>
  <si>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</si>
  <si>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</si>
  <si>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</si>
  <si>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</si>
  <si>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</si>
  <si>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</si>
  <si>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</si>
  <si>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</si>
  <si>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</si>
  <si>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</si>
  <si>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</si>
  <si>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</si>
  <si>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</si>
  <si>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</si>
  <si>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</si>
  <si>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</si>
  <si>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</si>
  <si>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</si>
  <si>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</si>
  <si>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</si>
  <si>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</si>
  <si>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</si>
  <si>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</si>
  <si>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</si>
  <si>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</si>
  <si>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</si>
  <si>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</si>
  <si>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</si>
  <si>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</si>
  <si>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</si>
  <si>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</si>
  <si>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</si>
  <si>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</si>
  <si>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</si>
  <si>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</si>
  <si>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m. Szczecin</t>
  </si>
  <si>
    <t>m. Świnoujście</t>
  </si>
  <si>
    <t>Świnoujście</t>
  </si>
  <si>
    <t>Suma</t>
  </si>
  <si>
    <t>Miasta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</si>
</sst>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0" xfId="0" applyFont="1" applyBorder="1"/>
    <xf numFmtId="0" fontId="18" fillId="0" borderId="0" xfId="0" applyFont="1"/>
    <xf numFmtId="0" fontId="16" fillId="0" borderId="10" xfId="0" applyFont="1" applyBorder="1"/>
    <xf numFmtId="0" fontId="16" fillId="0" borderId="0" xfId="0" applyFont="1"/>
    <xf numFmtId="0" fontId="19" fillId="0" borderId="10" xfId="0" applyFont="1" applyBorder="1"/>
    <xf numFmtId="0" fontId="19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sqref="A1:M71"/>
    </sheetView>
  </sheetViews>
  <sheetFormatPr defaultRowHeight="15" x14ac:dyDescent="0.25"/>
  <cols>
    <col min="1" max="1" width="18.7109375" customWidth="1"/>
    <col min="2" max="2" width="28.5703125" customWidth="1"/>
    <col min="3" max="3" width="24.42578125" customWidth="1"/>
    <col min="4" max="4" width="13.85546875" customWidth="1"/>
    <col min="5" max="5" width="15.140625" customWidth="1"/>
    <col min="6" max="6" width="13.5703125" customWidth="1"/>
    <col min="7" max="7" width="23.28515625" customWidth="1"/>
    <col min="8" max="8" width="19.140625" customWidth="1"/>
    <col min="9" max="9" width="23.7109375" customWidth="1"/>
    <col min="10" max="10" width="21.140625" customWidth="1"/>
    <col min="11" max="11" width="22.42578125" customWidth="1"/>
    <col min="12" max="12" width="27.7109375" customWidth="1"/>
    <col min="13" max="13" width="25.140625" customWidth="1"/>
  </cols>
  <sheetData>
    <row r="1" spans="1:13" s="3" customFormat="1" ht="90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1" t="s">
        <v>13</v>
      </c>
      <c r="B2" s="1"/>
      <c r="C2" s="1"/>
      <c r="D2" s="1"/>
      <c r="E2" s="1">
        <v>76516</v>
      </c>
      <c r="F2" s="1">
        <v>61811</v>
      </c>
      <c r="G2" s="1">
        <v>61177</v>
      </c>
      <c r="H2" s="1">
        <v>634</v>
      </c>
      <c r="I2" s="1">
        <v>0</v>
      </c>
      <c r="J2" s="1">
        <v>0</v>
      </c>
      <c r="K2" s="1">
        <v>273</v>
      </c>
      <c r="L2" s="1">
        <v>0</v>
      </c>
      <c r="M2" s="1">
        <v>0</v>
      </c>
    </row>
    <row r="3" spans="1:13" x14ac:dyDescent="0.25">
      <c r="A3" s="1" t="str">
        <f>"320402"</f>
        <v>320402</v>
      </c>
      <c r="B3" s="1" t="s">
        <v>14</v>
      </c>
      <c r="C3" s="1" t="s">
        <v>15</v>
      </c>
      <c r="D3" s="1" t="s">
        <v>16</v>
      </c>
      <c r="E3" s="1">
        <v>33782</v>
      </c>
      <c r="F3" s="1">
        <v>27198</v>
      </c>
      <c r="G3" s="1">
        <v>27021</v>
      </c>
      <c r="H3" s="1">
        <v>177</v>
      </c>
      <c r="I3" s="1">
        <v>0</v>
      </c>
      <c r="J3" s="1">
        <v>0</v>
      </c>
      <c r="K3" s="1">
        <v>53</v>
      </c>
      <c r="L3" s="1">
        <v>0</v>
      </c>
      <c r="M3" s="1">
        <v>0</v>
      </c>
    </row>
    <row r="4" spans="1:13" x14ac:dyDescent="0.25">
      <c r="A4" s="1" t="str">
        <f>"320403"</f>
        <v>320403</v>
      </c>
      <c r="B4" s="1" t="s">
        <v>17</v>
      </c>
      <c r="C4" s="1" t="s">
        <v>15</v>
      </c>
      <c r="D4" s="1" t="s">
        <v>16</v>
      </c>
      <c r="E4" s="1">
        <v>8376</v>
      </c>
      <c r="F4" s="1">
        <v>6639</v>
      </c>
      <c r="G4" s="1">
        <v>6486</v>
      </c>
      <c r="H4" s="1">
        <v>153</v>
      </c>
      <c r="I4" s="1">
        <v>0</v>
      </c>
      <c r="J4" s="1">
        <v>0</v>
      </c>
      <c r="K4" s="1">
        <v>21</v>
      </c>
      <c r="L4" s="1">
        <v>0</v>
      </c>
      <c r="M4" s="1">
        <v>0</v>
      </c>
    </row>
    <row r="5" spans="1:13" x14ac:dyDescent="0.25">
      <c r="A5" s="1" t="str">
        <f>"320404"</f>
        <v>320404</v>
      </c>
      <c r="B5" s="1" t="s">
        <v>18</v>
      </c>
      <c r="C5" s="1" t="s">
        <v>15</v>
      </c>
      <c r="D5" s="1" t="s">
        <v>16</v>
      </c>
      <c r="E5" s="1">
        <v>22279</v>
      </c>
      <c r="F5" s="1">
        <v>18186</v>
      </c>
      <c r="G5" s="1">
        <v>18008</v>
      </c>
      <c r="H5" s="1">
        <v>178</v>
      </c>
      <c r="I5" s="1">
        <v>0</v>
      </c>
      <c r="J5" s="1">
        <v>0</v>
      </c>
      <c r="K5" s="1">
        <v>167</v>
      </c>
      <c r="L5" s="1">
        <v>0</v>
      </c>
      <c r="M5" s="1">
        <v>0</v>
      </c>
    </row>
    <row r="6" spans="1:13" x14ac:dyDescent="0.25">
      <c r="A6" s="1" t="str">
        <f>"320405"</f>
        <v>320405</v>
      </c>
      <c r="B6" s="1" t="s">
        <v>19</v>
      </c>
      <c r="C6" s="1" t="s">
        <v>15</v>
      </c>
      <c r="D6" s="1" t="s">
        <v>16</v>
      </c>
      <c r="E6" s="1">
        <v>2872</v>
      </c>
      <c r="F6" s="1">
        <v>2309</v>
      </c>
      <c r="G6" s="1">
        <v>2262</v>
      </c>
      <c r="H6" s="1">
        <v>47</v>
      </c>
      <c r="I6" s="1">
        <v>0</v>
      </c>
      <c r="J6" s="1">
        <v>0</v>
      </c>
      <c r="K6" s="1">
        <v>10</v>
      </c>
      <c r="L6" s="1">
        <v>0</v>
      </c>
      <c r="M6" s="1">
        <v>0</v>
      </c>
    </row>
    <row r="7" spans="1:13" x14ac:dyDescent="0.25">
      <c r="A7" s="1" t="str">
        <f>"320406"</f>
        <v>320406</v>
      </c>
      <c r="B7" s="1" t="s">
        <v>20</v>
      </c>
      <c r="C7" s="1" t="s">
        <v>15</v>
      </c>
      <c r="D7" s="1" t="s">
        <v>16</v>
      </c>
      <c r="E7" s="1">
        <v>4703</v>
      </c>
      <c r="F7" s="1">
        <v>3846</v>
      </c>
      <c r="G7" s="1">
        <v>3816</v>
      </c>
      <c r="H7" s="1">
        <v>30</v>
      </c>
      <c r="I7" s="1">
        <v>0</v>
      </c>
      <c r="J7" s="1">
        <v>0</v>
      </c>
      <c r="K7" s="1">
        <v>13</v>
      </c>
      <c r="L7" s="1">
        <v>0</v>
      </c>
      <c r="M7" s="1">
        <v>0</v>
      </c>
    </row>
    <row r="8" spans="1:13" x14ac:dyDescent="0.25">
      <c r="A8" s="1" t="str">
        <f>"320407"</f>
        <v>320407</v>
      </c>
      <c r="B8" s="1" t="s">
        <v>21</v>
      </c>
      <c r="C8" s="1" t="s">
        <v>15</v>
      </c>
      <c r="D8" s="1" t="s">
        <v>16</v>
      </c>
      <c r="E8" s="1">
        <v>4504</v>
      </c>
      <c r="F8" s="1">
        <v>3633</v>
      </c>
      <c r="G8" s="1">
        <v>3584</v>
      </c>
      <c r="H8" s="1">
        <v>49</v>
      </c>
      <c r="I8" s="1">
        <v>0</v>
      </c>
      <c r="J8" s="1">
        <v>0</v>
      </c>
      <c r="K8" s="1">
        <v>9</v>
      </c>
      <c r="L8" s="1">
        <v>0</v>
      </c>
      <c r="M8" s="1">
        <v>0</v>
      </c>
    </row>
    <row r="9" spans="1:13" s="5" customFormat="1" x14ac:dyDescent="0.25">
      <c r="A9" s="4" t="s">
        <v>22</v>
      </c>
      <c r="B9" s="4"/>
      <c r="C9" s="4"/>
      <c r="D9" s="4"/>
      <c r="E9" s="4">
        <v>55096</v>
      </c>
      <c r="F9" s="4">
        <v>45045</v>
      </c>
      <c r="G9" s="4">
        <v>44429</v>
      </c>
      <c r="H9" s="4">
        <v>616</v>
      </c>
      <c r="I9" s="4">
        <v>4</v>
      </c>
      <c r="J9" s="4">
        <v>0</v>
      </c>
      <c r="K9" s="4">
        <v>230</v>
      </c>
      <c r="L9" s="4">
        <v>0</v>
      </c>
      <c r="M9" s="4">
        <v>0</v>
      </c>
    </row>
    <row r="10" spans="1:13" x14ac:dyDescent="0.25">
      <c r="A10" s="1" t="str">
        <f>"320501"</f>
        <v>320501</v>
      </c>
      <c r="B10" s="1" t="s">
        <v>23</v>
      </c>
      <c r="C10" s="1" t="s">
        <v>24</v>
      </c>
      <c r="D10" s="1" t="s">
        <v>16</v>
      </c>
      <c r="E10" s="1">
        <v>3535</v>
      </c>
      <c r="F10" s="1">
        <v>2777</v>
      </c>
      <c r="G10" s="1">
        <v>2760</v>
      </c>
      <c r="H10" s="1">
        <v>17</v>
      </c>
      <c r="I10" s="1">
        <v>0</v>
      </c>
      <c r="J10" s="1">
        <v>0</v>
      </c>
      <c r="K10" s="1">
        <v>6</v>
      </c>
      <c r="L10" s="1">
        <v>0</v>
      </c>
      <c r="M10" s="1">
        <v>0</v>
      </c>
    </row>
    <row r="11" spans="1:13" x14ac:dyDescent="0.25">
      <c r="A11" s="1" t="str">
        <f>"320502"</f>
        <v>320502</v>
      </c>
      <c r="B11" s="1" t="s">
        <v>25</v>
      </c>
      <c r="C11" s="1" t="s">
        <v>24</v>
      </c>
      <c r="D11" s="1" t="s">
        <v>16</v>
      </c>
      <c r="E11" s="1">
        <v>21488</v>
      </c>
      <c r="F11" s="1">
        <v>17562</v>
      </c>
      <c r="G11" s="1">
        <v>17392</v>
      </c>
      <c r="H11" s="1">
        <v>170</v>
      </c>
      <c r="I11" s="1">
        <v>0</v>
      </c>
      <c r="J11" s="1">
        <v>0</v>
      </c>
      <c r="K11" s="1">
        <v>48</v>
      </c>
      <c r="L11" s="1">
        <v>0</v>
      </c>
      <c r="M11" s="1">
        <v>0</v>
      </c>
    </row>
    <row r="12" spans="1:13" x14ac:dyDescent="0.25">
      <c r="A12" s="1" t="str">
        <f>"320503"</f>
        <v>320503</v>
      </c>
      <c r="B12" s="1" t="s">
        <v>26</v>
      </c>
      <c r="C12" s="1" t="s">
        <v>24</v>
      </c>
      <c r="D12" s="1" t="s">
        <v>16</v>
      </c>
      <c r="E12" s="1">
        <v>3717</v>
      </c>
      <c r="F12" s="1">
        <v>3073</v>
      </c>
      <c r="G12" s="1">
        <v>2985</v>
      </c>
      <c r="H12" s="1">
        <v>88</v>
      </c>
      <c r="I12" s="1">
        <v>0</v>
      </c>
      <c r="J12" s="1">
        <v>0</v>
      </c>
      <c r="K12" s="1">
        <v>8</v>
      </c>
      <c r="L12" s="1">
        <v>0</v>
      </c>
      <c r="M12" s="1">
        <v>0</v>
      </c>
    </row>
    <row r="13" spans="1:13" x14ac:dyDescent="0.25">
      <c r="A13" s="1" t="str">
        <f>"320504"</f>
        <v>320504</v>
      </c>
      <c r="B13" s="1" t="s">
        <v>27</v>
      </c>
      <c r="C13" s="1" t="s">
        <v>24</v>
      </c>
      <c r="D13" s="1" t="s">
        <v>16</v>
      </c>
      <c r="E13" s="1">
        <v>8144</v>
      </c>
      <c r="F13" s="1">
        <v>6608</v>
      </c>
      <c r="G13" s="1">
        <v>6542</v>
      </c>
      <c r="H13" s="1">
        <v>66</v>
      </c>
      <c r="I13" s="1">
        <v>2</v>
      </c>
      <c r="J13" s="1">
        <v>0</v>
      </c>
      <c r="K13" s="1">
        <v>12</v>
      </c>
      <c r="L13" s="1">
        <v>0</v>
      </c>
      <c r="M13" s="1">
        <v>0</v>
      </c>
    </row>
    <row r="14" spans="1:13" x14ac:dyDescent="0.25">
      <c r="A14" s="1" t="str">
        <f>"320507"</f>
        <v>320507</v>
      </c>
      <c r="B14" s="1" t="s">
        <v>28</v>
      </c>
      <c r="C14" s="1" t="s">
        <v>24</v>
      </c>
      <c r="D14" s="1" t="s">
        <v>16</v>
      </c>
      <c r="E14" s="1">
        <v>3684</v>
      </c>
      <c r="F14" s="1">
        <v>3120</v>
      </c>
      <c r="G14" s="1">
        <v>2929</v>
      </c>
      <c r="H14" s="1">
        <v>191</v>
      </c>
      <c r="I14" s="1">
        <v>2</v>
      </c>
      <c r="J14" s="1">
        <v>0</v>
      </c>
      <c r="K14" s="1">
        <v>4</v>
      </c>
      <c r="L14" s="1">
        <v>0</v>
      </c>
      <c r="M14" s="1">
        <v>0</v>
      </c>
    </row>
    <row r="15" spans="1:13" x14ac:dyDescent="0.25">
      <c r="A15" s="1" t="str">
        <f>"320508"</f>
        <v>320508</v>
      </c>
      <c r="B15" s="1" t="s">
        <v>29</v>
      </c>
      <c r="C15" s="1" t="s">
        <v>24</v>
      </c>
      <c r="D15" s="1" t="s">
        <v>16</v>
      </c>
      <c r="E15" s="1">
        <v>14528</v>
      </c>
      <c r="F15" s="1">
        <v>11905</v>
      </c>
      <c r="G15" s="1">
        <v>11821</v>
      </c>
      <c r="H15" s="1">
        <v>84</v>
      </c>
      <c r="I15" s="1">
        <v>0</v>
      </c>
      <c r="J15" s="1">
        <v>0</v>
      </c>
      <c r="K15" s="1">
        <v>152</v>
      </c>
      <c r="L15" s="1">
        <v>0</v>
      </c>
      <c r="M15" s="1">
        <v>0</v>
      </c>
    </row>
    <row r="16" spans="1:13" s="5" customFormat="1" ht="14.25" customHeight="1" x14ac:dyDescent="0.25">
      <c r="A16" s="4" t="s">
        <v>30</v>
      </c>
      <c r="B16" s="4"/>
      <c r="C16" s="4"/>
      <c r="D16" s="4"/>
      <c r="E16" s="4">
        <v>75454</v>
      </c>
      <c r="F16" s="4">
        <v>61481</v>
      </c>
      <c r="G16" s="4">
        <v>60913</v>
      </c>
      <c r="H16" s="4">
        <v>568</v>
      </c>
      <c r="I16" s="4">
        <v>12</v>
      </c>
      <c r="J16" s="4">
        <v>0</v>
      </c>
      <c r="K16" s="4">
        <v>218</v>
      </c>
      <c r="L16" s="4">
        <v>0</v>
      </c>
      <c r="M16" s="4">
        <v>0</v>
      </c>
    </row>
    <row r="17" spans="1:13" x14ac:dyDescent="0.25">
      <c r="A17" s="1" t="str">
        <f>"320601"</f>
        <v>320601</v>
      </c>
      <c r="B17" s="1" t="s">
        <v>31</v>
      </c>
      <c r="C17" s="1" t="s">
        <v>32</v>
      </c>
      <c r="D17" s="1" t="s">
        <v>16</v>
      </c>
      <c r="E17" s="1">
        <v>5845</v>
      </c>
      <c r="F17" s="1">
        <v>4757</v>
      </c>
      <c r="G17" s="1">
        <v>4728</v>
      </c>
      <c r="H17" s="1">
        <v>29</v>
      </c>
      <c r="I17" s="1">
        <v>0</v>
      </c>
      <c r="J17" s="1">
        <v>0</v>
      </c>
      <c r="K17" s="1">
        <v>14</v>
      </c>
      <c r="L17" s="1">
        <v>0</v>
      </c>
      <c r="M17" s="1">
        <v>0</v>
      </c>
    </row>
    <row r="18" spans="1:13" x14ac:dyDescent="0.25">
      <c r="A18" s="1" t="str">
        <f>"320602"</f>
        <v>320602</v>
      </c>
      <c r="B18" s="1" t="s">
        <v>33</v>
      </c>
      <c r="C18" s="1" t="s">
        <v>32</v>
      </c>
      <c r="D18" s="1" t="s">
        <v>16</v>
      </c>
      <c r="E18" s="1">
        <v>3962</v>
      </c>
      <c r="F18" s="1">
        <v>3258</v>
      </c>
      <c r="G18" s="1">
        <v>3170</v>
      </c>
      <c r="H18" s="1">
        <v>88</v>
      </c>
      <c r="I18" s="1">
        <v>9</v>
      </c>
      <c r="J18" s="1">
        <v>0</v>
      </c>
      <c r="K18" s="1">
        <v>7</v>
      </c>
      <c r="L18" s="1">
        <v>0</v>
      </c>
      <c r="M18" s="1">
        <v>0</v>
      </c>
    </row>
    <row r="19" spans="1:13" x14ac:dyDescent="0.25">
      <c r="A19" s="1" t="str">
        <f>"320603"</f>
        <v>320603</v>
      </c>
      <c r="B19" s="1" t="s">
        <v>34</v>
      </c>
      <c r="C19" s="1" t="s">
        <v>32</v>
      </c>
      <c r="D19" s="1" t="s">
        <v>16</v>
      </c>
      <c r="E19" s="1">
        <v>12872</v>
      </c>
      <c r="F19" s="1">
        <v>10418</v>
      </c>
      <c r="G19" s="1">
        <v>10343</v>
      </c>
      <c r="H19" s="1">
        <v>75</v>
      </c>
      <c r="I19" s="1">
        <v>1</v>
      </c>
      <c r="J19" s="1">
        <v>0</v>
      </c>
      <c r="K19" s="1">
        <v>35</v>
      </c>
      <c r="L19" s="1">
        <v>0</v>
      </c>
      <c r="M19" s="1">
        <v>0</v>
      </c>
    </row>
    <row r="20" spans="1:13" x14ac:dyDescent="0.25">
      <c r="A20" s="1" t="str">
        <f>"320604"</f>
        <v>320604</v>
      </c>
      <c r="B20" s="1" t="s">
        <v>35</v>
      </c>
      <c r="C20" s="1" t="s">
        <v>32</v>
      </c>
      <c r="D20" s="1" t="s">
        <v>16</v>
      </c>
      <c r="E20" s="1">
        <v>28554</v>
      </c>
      <c r="F20" s="1">
        <v>23379</v>
      </c>
      <c r="G20" s="1">
        <v>23252</v>
      </c>
      <c r="H20" s="1">
        <v>127</v>
      </c>
      <c r="I20" s="1">
        <v>0</v>
      </c>
      <c r="J20" s="1">
        <v>0</v>
      </c>
      <c r="K20" s="1">
        <v>66</v>
      </c>
      <c r="L20" s="1">
        <v>0</v>
      </c>
      <c r="M20" s="1">
        <v>0</v>
      </c>
    </row>
    <row r="21" spans="1:13" x14ac:dyDescent="0.25">
      <c r="A21" s="1" t="str">
        <f>"320605"</f>
        <v>320605</v>
      </c>
      <c r="B21" s="1" t="s">
        <v>36</v>
      </c>
      <c r="C21" s="1" t="s">
        <v>32</v>
      </c>
      <c r="D21" s="1" t="s">
        <v>16</v>
      </c>
      <c r="E21" s="1">
        <v>6557</v>
      </c>
      <c r="F21" s="1">
        <v>5317</v>
      </c>
      <c r="G21" s="1">
        <v>5300</v>
      </c>
      <c r="H21" s="1">
        <v>17</v>
      </c>
      <c r="I21" s="1">
        <v>0</v>
      </c>
      <c r="J21" s="1">
        <v>0</v>
      </c>
      <c r="K21" s="1">
        <v>15</v>
      </c>
      <c r="L21" s="1">
        <v>0</v>
      </c>
      <c r="M21" s="1">
        <v>0</v>
      </c>
    </row>
    <row r="22" spans="1:13" x14ac:dyDescent="0.25">
      <c r="A22" s="1" t="str">
        <f>"320606"</f>
        <v>320606</v>
      </c>
      <c r="B22" s="1" t="s">
        <v>37</v>
      </c>
      <c r="C22" s="1" t="s">
        <v>32</v>
      </c>
      <c r="D22" s="1" t="s">
        <v>16</v>
      </c>
      <c r="E22" s="1">
        <v>4097</v>
      </c>
      <c r="F22" s="1">
        <v>3283</v>
      </c>
      <c r="G22" s="1">
        <v>3244</v>
      </c>
      <c r="H22" s="1">
        <v>39</v>
      </c>
      <c r="I22" s="1">
        <v>0</v>
      </c>
      <c r="J22" s="1">
        <v>0</v>
      </c>
      <c r="K22" s="1">
        <v>58</v>
      </c>
      <c r="L22" s="1">
        <v>0</v>
      </c>
      <c r="M22" s="1">
        <v>0</v>
      </c>
    </row>
    <row r="23" spans="1:13" x14ac:dyDescent="0.25">
      <c r="A23" s="1" t="str">
        <f>"320607"</f>
        <v>320607</v>
      </c>
      <c r="B23" s="1" t="s">
        <v>38</v>
      </c>
      <c r="C23" s="1" t="s">
        <v>32</v>
      </c>
      <c r="D23" s="1" t="s">
        <v>16</v>
      </c>
      <c r="E23" s="1">
        <v>3613</v>
      </c>
      <c r="F23" s="1">
        <v>2946</v>
      </c>
      <c r="G23" s="1">
        <v>2855</v>
      </c>
      <c r="H23" s="1">
        <v>91</v>
      </c>
      <c r="I23" s="1">
        <v>1</v>
      </c>
      <c r="J23" s="1">
        <v>0</v>
      </c>
      <c r="K23" s="1">
        <v>6</v>
      </c>
      <c r="L23" s="1">
        <v>0</v>
      </c>
      <c r="M23" s="1">
        <v>0</v>
      </c>
    </row>
    <row r="24" spans="1:13" x14ac:dyDescent="0.25">
      <c r="A24" s="1" t="str">
        <f>"320608"</f>
        <v>320608</v>
      </c>
      <c r="B24" s="1" t="s">
        <v>39</v>
      </c>
      <c r="C24" s="1" t="s">
        <v>32</v>
      </c>
      <c r="D24" s="1" t="s">
        <v>16</v>
      </c>
      <c r="E24" s="1">
        <v>4930</v>
      </c>
      <c r="F24" s="1">
        <v>4067</v>
      </c>
      <c r="G24" s="1">
        <v>4001</v>
      </c>
      <c r="H24" s="1">
        <v>66</v>
      </c>
      <c r="I24" s="1">
        <v>1</v>
      </c>
      <c r="J24" s="1">
        <v>0</v>
      </c>
      <c r="K24" s="1">
        <v>11</v>
      </c>
      <c r="L24" s="1">
        <v>0</v>
      </c>
      <c r="M24" s="1">
        <v>0</v>
      </c>
    </row>
    <row r="25" spans="1:13" x14ac:dyDescent="0.25">
      <c r="A25" s="1" t="str">
        <f>"320609"</f>
        <v>320609</v>
      </c>
      <c r="B25" s="1" t="s">
        <v>40</v>
      </c>
      <c r="C25" s="1" t="s">
        <v>32</v>
      </c>
      <c r="D25" s="1" t="s">
        <v>16</v>
      </c>
      <c r="E25" s="1">
        <v>5024</v>
      </c>
      <c r="F25" s="1">
        <v>4056</v>
      </c>
      <c r="G25" s="1">
        <v>4020</v>
      </c>
      <c r="H25" s="1">
        <v>36</v>
      </c>
      <c r="I25" s="1">
        <v>0</v>
      </c>
      <c r="J25" s="1">
        <v>0</v>
      </c>
      <c r="K25" s="1">
        <v>6</v>
      </c>
      <c r="L25" s="1">
        <v>0</v>
      </c>
      <c r="M25" s="1">
        <v>0</v>
      </c>
    </row>
    <row r="26" spans="1:13" s="5" customFormat="1" x14ac:dyDescent="0.25">
      <c r="A26" s="4" t="s">
        <v>41</v>
      </c>
      <c r="B26" s="4"/>
      <c r="C26" s="4"/>
      <c r="D26" s="4"/>
      <c r="E26" s="4">
        <v>43074</v>
      </c>
      <c r="F26" s="4">
        <v>35949</v>
      </c>
      <c r="G26" s="4">
        <v>35393</v>
      </c>
      <c r="H26" s="4">
        <v>556</v>
      </c>
      <c r="I26" s="4">
        <v>8</v>
      </c>
      <c r="J26" s="4">
        <v>1</v>
      </c>
      <c r="K26" s="4">
        <v>75</v>
      </c>
      <c r="L26" s="4">
        <v>0</v>
      </c>
      <c r="M26" s="4">
        <v>0</v>
      </c>
    </row>
    <row r="27" spans="1:13" x14ac:dyDescent="0.25">
      <c r="A27" s="1" t="str">
        <f>"320701"</f>
        <v>320701</v>
      </c>
      <c r="B27" s="1" t="s">
        <v>42</v>
      </c>
      <c r="C27" s="1" t="s">
        <v>43</v>
      </c>
      <c r="D27" s="1" t="s">
        <v>16</v>
      </c>
      <c r="E27" s="1">
        <v>3557</v>
      </c>
      <c r="F27" s="1">
        <v>3050</v>
      </c>
      <c r="G27" s="1">
        <v>2946</v>
      </c>
      <c r="H27" s="1">
        <v>104</v>
      </c>
      <c r="I27" s="1">
        <v>0</v>
      </c>
      <c r="J27" s="1">
        <v>0</v>
      </c>
      <c r="K27" s="1">
        <v>9</v>
      </c>
      <c r="L27" s="1">
        <v>0</v>
      </c>
      <c r="M27" s="1">
        <v>0</v>
      </c>
    </row>
    <row r="28" spans="1:13" x14ac:dyDescent="0.25">
      <c r="A28" s="1" t="str">
        <f>"320702"</f>
        <v>320702</v>
      </c>
      <c r="B28" s="1" t="s">
        <v>44</v>
      </c>
      <c r="C28" s="1" t="s">
        <v>43</v>
      </c>
      <c r="D28" s="1" t="s">
        <v>16</v>
      </c>
      <c r="E28" s="1">
        <v>5525</v>
      </c>
      <c r="F28" s="1">
        <v>4561</v>
      </c>
      <c r="G28" s="1">
        <v>4504</v>
      </c>
      <c r="H28" s="1">
        <v>57</v>
      </c>
      <c r="I28" s="1">
        <v>0</v>
      </c>
      <c r="J28" s="1">
        <v>1</v>
      </c>
      <c r="K28" s="1">
        <v>10</v>
      </c>
      <c r="L28" s="1">
        <v>0</v>
      </c>
      <c r="M28" s="1">
        <v>0</v>
      </c>
    </row>
    <row r="29" spans="1:13" x14ac:dyDescent="0.25">
      <c r="A29" s="1" t="str">
        <f>"320703"</f>
        <v>320703</v>
      </c>
      <c r="B29" s="1" t="s">
        <v>45</v>
      </c>
      <c r="C29" s="1" t="s">
        <v>43</v>
      </c>
      <c r="D29" s="1" t="s">
        <v>16</v>
      </c>
      <c r="E29" s="1">
        <v>12917</v>
      </c>
      <c r="F29" s="1">
        <v>10858</v>
      </c>
      <c r="G29" s="1">
        <v>10762</v>
      </c>
      <c r="H29" s="1">
        <v>96</v>
      </c>
      <c r="I29" s="1">
        <v>2</v>
      </c>
      <c r="J29" s="1">
        <v>0</v>
      </c>
      <c r="K29" s="1">
        <v>31</v>
      </c>
      <c r="L29" s="1">
        <v>0</v>
      </c>
      <c r="M29" s="1">
        <v>0</v>
      </c>
    </row>
    <row r="30" spans="1:13" x14ac:dyDescent="0.25">
      <c r="A30" s="1" t="str">
        <f>"320704"</f>
        <v>320704</v>
      </c>
      <c r="B30" s="1" t="s">
        <v>46</v>
      </c>
      <c r="C30" s="1" t="s">
        <v>43</v>
      </c>
      <c r="D30" s="1" t="s">
        <v>16</v>
      </c>
      <c r="E30" s="1">
        <v>5813</v>
      </c>
      <c r="F30" s="1">
        <v>4949</v>
      </c>
      <c r="G30" s="1">
        <v>4825</v>
      </c>
      <c r="H30" s="1">
        <v>124</v>
      </c>
      <c r="I30" s="1">
        <v>4</v>
      </c>
      <c r="J30" s="1">
        <v>0</v>
      </c>
      <c r="K30" s="1">
        <v>8</v>
      </c>
      <c r="L30" s="1">
        <v>0</v>
      </c>
      <c r="M30" s="1">
        <v>0</v>
      </c>
    </row>
    <row r="31" spans="1:13" x14ac:dyDescent="0.25">
      <c r="A31" s="1" t="str">
        <f>"320705"</f>
        <v>320705</v>
      </c>
      <c r="B31" s="1" t="s">
        <v>47</v>
      </c>
      <c r="C31" s="1" t="s">
        <v>43</v>
      </c>
      <c r="D31" s="1" t="s">
        <v>16</v>
      </c>
      <c r="E31" s="1">
        <v>3968</v>
      </c>
      <c r="F31" s="1">
        <v>3227</v>
      </c>
      <c r="G31" s="1">
        <v>3189</v>
      </c>
      <c r="H31" s="1">
        <v>38</v>
      </c>
      <c r="I31" s="1">
        <v>1</v>
      </c>
      <c r="J31" s="1">
        <v>0</v>
      </c>
      <c r="K31" s="1">
        <v>2</v>
      </c>
      <c r="L31" s="1">
        <v>0</v>
      </c>
      <c r="M31" s="1">
        <v>0</v>
      </c>
    </row>
    <row r="32" spans="1:13" x14ac:dyDescent="0.25">
      <c r="A32" s="1" t="str">
        <f>"320706"</f>
        <v>320706</v>
      </c>
      <c r="B32" s="1" t="s">
        <v>48</v>
      </c>
      <c r="C32" s="1" t="s">
        <v>43</v>
      </c>
      <c r="D32" s="1" t="s">
        <v>16</v>
      </c>
      <c r="E32" s="1">
        <v>11294</v>
      </c>
      <c r="F32" s="1">
        <v>9304</v>
      </c>
      <c r="G32" s="1">
        <v>9167</v>
      </c>
      <c r="H32" s="1">
        <v>137</v>
      </c>
      <c r="I32" s="1">
        <v>1</v>
      </c>
      <c r="J32" s="1">
        <v>0</v>
      </c>
      <c r="K32" s="1">
        <v>15</v>
      </c>
      <c r="L32" s="1">
        <v>0</v>
      </c>
      <c r="M32" s="1">
        <v>0</v>
      </c>
    </row>
    <row r="33" spans="1:13" s="5" customFormat="1" x14ac:dyDescent="0.25">
      <c r="A33" s="4" t="s">
        <v>49</v>
      </c>
      <c r="B33" s="4"/>
      <c r="C33" s="4"/>
      <c r="D33" s="4"/>
      <c r="E33" s="4">
        <v>59990</v>
      </c>
      <c r="F33" s="4">
        <v>49254</v>
      </c>
      <c r="G33" s="4">
        <v>48994</v>
      </c>
      <c r="H33" s="4">
        <v>260</v>
      </c>
      <c r="I33" s="4">
        <v>5</v>
      </c>
      <c r="J33" s="4">
        <v>0</v>
      </c>
      <c r="K33" s="4">
        <v>122</v>
      </c>
      <c r="L33" s="4">
        <v>0</v>
      </c>
      <c r="M33" s="4">
        <v>0</v>
      </c>
    </row>
    <row r="34" spans="1:13" x14ac:dyDescent="0.25">
      <c r="A34" s="1" t="str">
        <f>"321001"</f>
        <v>321001</v>
      </c>
      <c r="B34" s="1" t="s">
        <v>50</v>
      </c>
      <c r="C34" s="1" t="s">
        <v>51</v>
      </c>
      <c r="D34" s="1" t="s">
        <v>16</v>
      </c>
      <c r="E34" s="1">
        <v>17369</v>
      </c>
      <c r="F34" s="1">
        <v>14295</v>
      </c>
      <c r="G34" s="1">
        <v>14253</v>
      </c>
      <c r="H34" s="1">
        <v>42</v>
      </c>
      <c r="I34" s="1">
        <v>3</v>
      </c>
      <c r="J34" s="1">
        <v>0</v>
      </c>
      <c r="K34" s="1">
        <v>32</v>
      </c>
      <c r="L34" s="1">
        <v>0</v>
      </c>
      <c r="M34" s="1">
        <v>0</v>
      </c>
    </row>
    <row r="35" spans="1:13" x14ac:dyDescent="0.25">
      <c r="A35" s="1" t="str">
        <f>"321002"</f>
        <v>321002</v>
      </c>
      <c r="B35" s="1" t="s">
        <v>52</v>
      </c>
      <c r="C35" s="1" t="s">
        <v>51</v>
      </c>
      <c r="D35" s="1" t="s">
        <v>16</v>
      </c>
      <c r="E35" s="1">
        <v>2707</v>
      </c>
      <c r="F35" s="1">
        <v>2187</v>
      </c>
      <c r="G35" s="1">
        <v>2168</v>
      </c>
      <c r="H35" s="1">
        <v>19</v>
      </c>
      <c r="I35" s="1">
        <v>0</v>
      </c>
      <c r="J35" s="1">
        <v>0</v>
      </c>
      <c r="K35" s="1">
        <v>14</v>
      </c>
      <c r="L35" s="1">
        <v>0</v>
      </c>
      <c r="M35" s="1">
        <v>0</v>
      </c>
    </row>
    <row r="36" spans="1:13" x14ac:dyDescent="0.25">
      <c r="A36" s="1" t="str">
        <f>"321003"</f>
        <v>321003</v>
      </c>
      <c r="B36" s="1" t="s">
        <v>53</v>
      </c>
      <c r="C36" s="1" t="s">
        <v>51</v>
      </c>
      <c r="D36" s="1" t="s">
        <v>16</v>
      </c>
      <c r="E36" s="1">
        <v>18621</v>
      </c>
      <c r="F36" s="1">
        <v>15188</v>
      </c>
      <c r="G36" s="1">
        <v>15085</v>
      </c>
      <c r="H36" s="1">
        <v>103</v>
      </c>
      <c r="I36" s="1">
        <v>0</v>
      </c>
      <c r="J36" s="1">
        <v>0</v>
      </c>
      <c r="K36" s="1">
        <v>36</v>
      </c>
      <c r="L36" s="1">
        <v>0</v>
      </c>
      <c r="M36" s="1">
        <v>0</v>
      </c>
    </row>
    <row r="37" spans="1:13" x14ac:dyDescent="0.25">
      <c r="A37" s="1" t="str">
        <f>"321004"</f>
        <v>321004</v>
      </c>
      <c r="B37" s="1" t="s">
        <v>54</v>
      </c>
      <c r="C37" s="1" t="s">
        <v>51</v>
      </c>
      <c r="D37" s="1" t="s">
        <v>16</v>
      </c>
      <c r="E37" s="1">
        <v>18027</v>
      </c>
      <c r="F37" s="1">
        <v>15007</v>
      </c>
      <c r="G37" s="1">
        <v>14962</v>
      </c>
      <c r="H37" s="1">
        <v>45</v>
      </c>
      <c r="I37" s="1">
        <v>0</v>
      </c>
      <c r="J37" s="1">
        <v>0</v>
      </c>
      <c r="K37" s="1">
        <v>34</v>
      </c>
      <c r="L37" s="1">
        <v>0</v>
      </c>
      <c r="M37" s="1">
        <v>0</v>
      </c>
    </row>
    <row r="38" spans="1:13" x14ac:dyDescent="0.25">
      <c r="A38" s="1" t="str">
        <f>"321005"</f>
        <v>321005</v>
      </c>
      <c r="B38" s="1" t="s">
        <v>55</v>
      </c>
      <c r="C38" s="1" t="s">
        <v>51</v>
      </c>
      <c r="D38" s="1" t="s">
        <v>16</v>
      </c>
      <c r="E38" s="1">
        <v>3266</v>
      </c>
      <c r="F38" s="1">
        <v>2577</v>
      </c>
      <c r="G38" s="1">
        <v>2526</v>
      </c>
      <c r="H38" s="1">
        <v>51</v>
      </c>
      <c r="I38" s="1">
        <v>2</v>
      </c>
      <c r="J38" s="1">
        <v>0</v>
      </c>
      <c r="K38" s="1">
        <v>6</v>
      </c>
      <c r="L38" s="1">
        <v>0</v>
      </c>
      <c r="M38" s="1">
        <v>0</v>
      </c>
    </row>
    <row r="39" spans="1:13" s="5" customFormat="1" x14ac:dyDescent="0.25">
      <c r="A39" s="4" t="s">
        <v>56</v>
      </c>
      <c r="B39" s="4"/>
      <c r="C39" s="4"/>
      <c r="D39" s="4"/>
      <c r="E39" s="4">
        <v>76935</v>
      </c>
      <c r="F39" s="4">
        <v>60901</v>
      </c>
      <c r="G39" s="4">
        <v>60001</v>
      </c>
      <c r="H39" s="4">
        <v>900</v>
      </c>
      <c r="I39" s="4">
        <v>15</v>
      </c>
      <c r="J39" s="4">
        <v>0</v>
      </c>
      <c r="K39" s="4">
        <v>126</v>
      </c>
      <c r="L39" s="4">
        <v>0</v>
      </c>
      <c r="M39" s="4">
        <v>0</v>
      </c>
    </row>
    <row r="40" spans="1:13" x14ac:dyDescent="0.25">
      <c r="A40" s="1" t="str">
        <f>"321101"</f>
        <v>321101</v>
      </c>
      <c r="B40" s="1" t="s">
        <v>57</v>
      </c>
      <c r="C40" s="1" t="s">
        <v>58</v>
      </c>
      <c r="D40" s="1" t="s">
        <v>16</v>
      </c>
      <c r="E40" s="1">
        <v>25715</v>
      </c>
      <c r="F40" s="1">
        <v>19551</v>
      </c>
      <c r="G40" s="1">
        <v>19154</v>
      </c>
      <c r="H40" s="1">
        <v>397</v>
      </c>
      <c r="I40" s="1">
        <v>5</v>
      </c>
      <c r="J40" s="1">
        <v>0</v>
      </c>
      <c r="K40" s="1">
        <v>17</v>
      </c>
      <c r="L40" s="1">
        <v>0</v>
      </c>
      <c r="M40" s="1">
        <v>0</v>
      </c>
    </row>
    <row r="41" spans="1:13" x14ac:dyDescent="0.25">
      <c r="A41" s="1" t="str">
        <f>"321102"</f>
        <v>321102</v>
      </c>
      <c r="B41" s="1" t="s">
        <v>59</v>
      </c>
      <c r="C41" s="1" t="s">
        <v>58</v>
      </c>
      <c r="D41" s="1" t="s">
        <v>16</v>
      </c>
      <c r="E41" s="1">
        <v>13431</v>
      </c>
      <c r="F41" s="1">
        <v>10302</v>
      </c>
      <c r="G41" s="1">
        <v>10099</v>
      </c>
      <c r="H41" s="1">
        <v>203</v>
      </c>
      <c r="I41" s="1">
        <v>1</v>
      </c>
      <c r="J41" s="1">
        <v>0</v>
      </c>
      <c r="K41" s="1">
        <v>14</v>
      </c>
      <c r="L41" s="1">
        <v>0</v>
      </c>
      <c r="M41" s="1">
        <v>0</v>
      </c>
    </row>
    <row r="42" spans="1:13" x14ac:dyDescent="0.25">
      <c r="A42" s="1" t="str">
        <f>"321103"</f>
        <v>321103</v>
      </c>
      <c r="B42" s="1" t="s">
        <v>60</v>
      </c>
      <c r="C42" s="1" t="s">
        <v>58</v>
      </c>
      <c r="D42" s="1" t="s">
        <v>16</v>
      </c>
      <c r="E42" s="1">
        <v>1493</v>
      </c>
      <c r="F42" s="1">
        <v>1259</v>
      </c>
      <c r="G42" s="1">
        <v>1196</v>
      </c>
      <c r="H42" s="1">
        <v>63</v>
      </c>
      <c r="I42" s="1">
        <v>5</v>
      </c>
      <c r="J42" s="1">
        <v>0</v>
      </c>
      <c r="K42" s="1">
        <v>3</v>
      </c>
      <c r="L42" s="1">
        <v>0</v>
      </c>
      <c r="M42" s="1">
        <v>0</v>
      </c>
    </row>
    <row r="43" spans="1:13" x14ac:dyDescent="0.25">
      <c r="A43" s="1" t="str">
        <f>"321104"</f>
        <v>321104</v>
      </c>
      <c r="B43" s="1" t="s">
        <v>61</v>
      </c>
      <c r="C43" s="1" t="s">
        <v>58</v>
      </c>
      <c r="D43" s="1" t="s">
        <v>16</v>
      </c>
      <c r="E43" s="1">
        <v>36296</v>
      </c>
      <c r="F43" s="1">
        <v>29789</v>
      </c>
      <c r="G43" s="1">
        <v>29552</v>
      </c>
      <c r="H43" s="1">
        <v>237</v>
      </c>
      <c r="I43" s="1">
        <v>4</v>
      </c>
      <c r="J43" s="1">
        <v>0</v>
      </c>
      <c r="K43" s="1">
        <v>92</v>
      </c>
      <c r="L43" s="1">
        <v>0</v>
      </c>
      <c r="M43" s="1">
        <v>0</v>
      </c>
    </row>
    <row r="44" spans="1:13" s="5" customFormat="1" x14ac:dyDescent="0.25">
      <c r="A44" s="4" t="s">
        <v>62</v>
      </c>
      <c r="B44" s="4"/>
      <c r="C44" s="4"/>
      <c r="D44" s="4"/>
      <c r="E44" s="4">
        <v>36091</v>
      </c>
      <c r="F44" s="4">
        <v>29519</v>
      </c>
      <c r="G44" s="4">
        <v>29242</v>
      </c>
      <c r="H44" s="4">
        <v>277</v>
      </c>
      <c r="I44" s="4">
        <v>0</v>
      </c>
      <c r="J44" s="4">
        <v>0</v>
      </c>
      <c r="K44" s="4">
        <v>66</v>
      </c>
      <c r="L44" s="4">
        <v>0</v>
      </c>
      <c r="M44" s="4">
        <v>0</v>
      </c>
    </row>
    <row r="45" spans="1:13" x14ac:dyDescent="0.25">
      <c r="A45" s="1" t="str">
        <f>"321201"</f>
        <v>321201</v>
      </c>
      <c r="B45" s="1" t="s">
        <v>63</v>
      </c>
      <c r="C45" s="1" t="s">
        <v>64</v>
      </c>
      <c r="D45" s="1" t="s">
        <v>16</v>
      </c>
      <c r="E45" s="1">
        <v>2950</v>
      </c>
      <c r="F45" s="1">
        <v>2383</v>
      </c>
      <c r="G45" s="1">
        <v>2340</v>
      </c>
      <c r="H45" s="1">
        <v>43</v>
      </c>
      <c r="I45" s="1">
        <v>0</v>
      </c>
      <c r="J45" s="1">
        <v>0</v>
      </c>
      <c r="K45" s="1">
        <v>5</v>
      </c>
      <c r="L45" s="1">
        <v>0</v>
      </c>
      <c r="M45" s="1">
        <v>0</v>
      </c>
    </row>
    <row r="46" spans="1:13" x14ac:dyDescent="0.25">
      <c r="A46" s="1" t="str">
        <f>"321202"</f>
        <v>321202</v>
      </c>
      <c r="B46" s="1" t="s">
        <v>65</v>
      </c>
      <c r="C46" s="1" t="s">
        <v>64</v>
      </c>
      <c r="D46" s="1" t="s">
        <v>16</v>
      </c>
      <c r="E46" s="1">
        <v>2389</v>
      </c>
      <c r="F46" s="1">
        <v>1895</v>
      </c>
      <c r="G46" s="1">
        <v>1868</v>
      </c>
      <c r="H46" s="1">
        <v>27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</row>
    <row r="47" spans="1:13" x14ac:dyDescent="0.25">
      <c r="A47" s="1" t="str">
        <f>"321203"</f>
        <v>321203</v>
      </c>
      <c r="B47" s="1" t="s">
        <v>66</v>
      </c>
      <c r="C47" s="1" t="s">
        <v>64</v>
      </c>
      <c r="D47" s="1" t="s">
        <v>16</v>
      </c>
      <c r="E47" s="1">
        <v>5348</v>
      </c>
      <c r="F47" s="1">
        <v>4382</v>
      </c>
      <c r="G47" s="1">
        <v>4353</v>
      </c>
      <c r="H47" s="1">
        <v>29</v>
      </c>
      <c r="I47" s="1">
        <v>0</v>
      </c>
      <c r="J47" s="1">
        <v>0</v>
      </c>
      <c r="K47" s="1">
        <v>8</v>
      </c>
      <c r="L47" s="1">
        <v>0</v>
      </c>
      <c r="M47" s="1">
        <v>0</v>
      </c>
    </row>
    <row r="48" spans="1:13" x14ac:dyDescent="0.25">
      <c r="A48" s="1" t="str">
        <f>"321204"</f>
        <v>321204</v>
      </c>
      <c r="B48" s="1" t="s">
        <v>67</v>
      </c>
      <c r="C48" s="1" t="s">
        <v>64</v>
      </c>
      <c r="D48" s="1" t="s">
        <v>16</v>
      </c>
      <c r="E48" s="1">
        <v>4756</v>
      </c>
      <c r="F48" s="1">
        <v>3855</v>
      </c>
      <c r="G48" s="1">
        <v>3827</v>
      </c>
      <c r="H48" s="1">
        <v>28</v>
      </c>
      <c r="I48" s="1">
        <v>0</v>
      </c>
      <c r="J48" s="1">
        <v>0</v>
      </c>
      <c r="K48" s="1">
        <v>8</v>
      </c>
      <c r="L48" s="1">
        <v>0</v>
      </c>
      <c r="M48" s="1">
        <v>0</v>
      </c>
    </row>
    <row r="49" spans="1:13" x14ac:dyDescent="0.25">
      <c r="A49" s="1" t="str">
        <f>"321205"</f>
        <v>321205</v>
      </c>
      <c r="B49" s="1" t="s">
        <v>68</v>
      </c>
      <c r="C49" s="1" t="s">
        <v>64</v>
      </c>
      <c r="D49" s="1" t="s">
        <v>16</v>
      </c>
      <c r="E49" s="1">
        <v>17472</v>
      </c>
      <c r="F49" s="1">
        <v>14429</v>
      </c>
      <c r="G49" s="1">
        <v>14307</v>
      </c>
      <c r="H49" s="1">
        <v>122</v>
      </c>
      <c r="I49" s="1">
        <v>0</v>
      </c>
      <c r="J49" s="1">
        <v>0</v>
      </c>
      <c r="K49" s="1">
        <v>34</v>
      </c>
      <c r="L49" s="1">
        <v>0</v>
      </c>
      <c r="M49" s="1">
        <v>0</v>
      </c>
    </row>
    <row r="50" spans="1:13" x14ac:dyDescent="0.25">
      <c r="A50" s="1" t="str">
        <f>"321206"</f>
        <v>321206</v>
      </c>
      <c r="B50" s="1" t="s">
        <v>69</v>
      </c>
      <c r="C50" s="1" t="s">
        <v>64</v>
      </c>
      <c r="D50" s="1" t="s">
        <v>16</v>
      </c>
      <c r="E50" s="1">
        <v>3176</v>
      </c>
      <c r="F50" s="1">
        <v>2575</v>
      </c>
      <c r="G50" s="1">
        <v>2547</v>
      </c>
      <c r="H50" s="1">
        <v>28</v>
      </c>
      <c r="I50" s="1">
        <v>0</v>
      </c>
      <c r="J50" s="1">
        <v>0</v>
      </c>
      <c r="K50" s="1">
        <v>10</v>
      </c>
      <c r="L50" s="1">
        <v>0</v>
      </c>
      <c r="M50" s="1">
        <v>0</v>
      </c>
    </row>
    <row r="51" spans="1:13" s="5" customFormat="1" x14ac:dyDescent="0.25">
      <c r="A51" s="4" t="s">
        <v>70</v>
      </c>
      <c r="B51" s="4"/>
      <c r="C51" s="4"/>
      <c r="D51" s="4"/>
      <c r="E51" s="4">
        <v>111014</v>
      </c>
      <c r="F51" s="4">
        <v>90303</v>
      </c>
      <c r="G51" s="4">
        <v>89480</v>
      </c>
      <c r="H51" s="4">
        <v>823</v>
      </c>
      <c r="I51" s="4">
        <v>5</v>
      </c>
      <c r="J51" s="4">
        <v>0</v>
      </c>
      <c r="K51" s="4">
        <v>220</v>
      </c>
      <c r="L51" s="4">
        <v>0</v>
      </c>
      <c r="M51" s="4">
        <v>0</v>
      </c>
    </row>
    <row r="52" spans="1:13" x14ac:dyDescent="0.25">
      <c r="A52" s="1" t="str">
        <f>"321401"</f>
        <v>321401</v>
      </c>
      <c r="B52" s="1" t="s">
        <v>71</v>
      </c>
      <c r="C52" s="1" t="s">
        <v>72</v>
      </c>
      <c r="D52" s="1" t="s">
        <v>16</v>
      </c>
      <c r="E52" s="1">
        <v>59835</v>
      </c>
      <c r="F52" s="1">
        <v>49446</v>
      </c>
      <c r="G52" s="1">
        <v>49254</v>
      </c>
      <c r="H52" s="1">
        <v>192</v>
      </c>
      <c r="I52" s="1">
        <v>0</v>
      </c>
      <c r="J52" s="1">
        <v>0</v>
      </c>
      <c r="K52" s="1">
        <v>114</v>
      </c>
      <c r="L52" s="1">
        <v>0</v>
      </c>
      <c r="M52" s="1">
        <v>0</v>
      </c>
    </row>
    <row r="53" spans="1:13" x14ac:dyDescent="0.25">
      <c r="A53" s="1" t="str">
        <f>"321402"</f>
        <v>321402</v>
      </c>
      <c r="B53" s="1" t="s">
        <v>73</v>
      </c>
      <c r="C53" s="1" t="s">
        <v>72</v>
      </c>
      <c r="D53" s="1" t="s">
        <v>16</v>
      </c>
      <c r="E53" s="1">
        <v>5530</v>
      </c>
      <c r="F53" s="1">
        <v>4481</v>
      </c>
      <c r="G53" s="1">
        <v>4415</v>
      </c>
      <c r="H53" s="1">
        <v>66</v>
      </c>
      <c r="I53" s="1">
        <v>0</v>
      </c>
      <c r="J53" s="1">
        <v>0</v>
      </c>
      <c r="K53" s="1">
        <v>11</v>
      </c>
      <c r="L53" s="1">
        <v>0</v>
      </c>
      <c r="M53" s="1">
        <v>0</v>
      </c>
    </row>
    <row r="54" spans="1:13" x14ac:dyDescent="0.25">
      <c r="A54" s="1" t="str">
        <f>"321403"</f>
        <v>321403</v>
      </c>
      <c r="B54" s="1" t="s">
        <v>74</v>
      </c>
      <c r="C54" s="1" t="s">
        <v>72</v>
      </c>
      <c r="D54" s="1" t="s">
        <v>16</v>
      </c>
      <c r="E54" s="1">
        <v>4448</v>
      </c>
      <c r="F54" s="1">
        <v>3683</v>
      </c>
      <c r="G54" s="1">
        <v>3633</v>
      </c>
      <c r="H54" s="1">
        <v>50</v>
      </c>
      <c r="I54" s="1">
        <v>0</v>
      </c>
      <c r="J54" s="1">
        <v>0</v>
      </c>
      <c r="K54" s="1">
        <v>13</v>
      </c>
      <c r="L54" s="1">
        <v>0</v>
      </c>
      <c r="M54" s="1">
        <v>0</v>
      </c>
    </row>
    <row r="55" spans="1:13" x14ac:dyDescent="0.25">
      <c r="A55" s="1" t="str">
        <f>"321404"</f>
        <v>321404</v>
      </c>
      <c r="B55" s="1" t="s">
        <v>75</v>
      </c>
      <c r="C55" s="1" t="s">
        <v>72</v>
      </c>
      <c r="D55" s="1" t="s">
        <v>16</v>
      </c>
      <c r="E55" s="1">
        <v>7136</v>
      </c>
      <c r="F55" s="1">
        <v>5758</v>
      </c>
      <c r="G55" s="1">
        <v>5726</v>
      </c>
      <c r="H55" s="1">
        <v>32</v>
      </c>
      <c r="I55" s="1">
        <v>0</v>
      </c>
      <c r="J55" s="1">
        <v>0</v>
      </c>
      <c r="K55" s="1">
        <v>18</v>
      </c>
      <c r="L55" s="1">
        <v>0</v>
      </c>
      <c r="M55" s="1">
        <v>0</v>
      </c>
    </row>
    <row r="56" spans="1:13" x14ac:dyDescent="0.25">
      <c r="A56" s="1" t="str">
        <f>"321405"</f>
        <v>321405</v>
      </c>
      <c r="B56" s="1" t="s">
        <v>76</v>
      </c>
      <c r="C56" s="1" t="s">
        <v>72</v>
      </c>
      <c r="D56" s="1" t="s">
        <v>16</v>
      </c>
      <c r="E56" s="1">
        <v>3185</v>
      </c>
      <c r="F56" s="1">
        <v>2649</v>
      </c>
      <c r="G56" s="1">
        <v>2584</v>
      </c>
      <c r="H56" s="1">
        <v>65</v>
      </c>
      <c r="I56" s="1">
        <v>1</v>
      </c>
      <c r="J56" s="1">
        <v>0</v>
      </c>
      <c r="K56" s="1">
        <v>10</v>
      </c>
      <c r="L56" s="1">
        <v>0</v>
      </c>
      <c r="M56" s="1">
        <v>0</v>
      </c>
    </row>
    <row r="57" spans="1:13" x14ac:dyDescent="0.25">
      <c r="A57" s="1" t="str">
        <f>"321406"</f>
        <v>321406</v>
      </c>
      <c r="B57" s="1" t="s">
        <v>77</v>
      </c>
      <c r="C57" s="1" t="s">
        <v>72</v>
      </c>
      <c r="D57" s="1" t="s">
        <v>16</v>
      </c>
      <c r="E57" s="1">
        <v>6065</v>
      </c>
      <c r="F57" s="1">
        <v>4809</v>
      </c>
      <c r="G57" s="1">
        <v>4642</v>
      </c>
      <c r="H57" s="1">
        <v>167</v>
      </c>
      <c r="I57" s="1">
        <v>1</v>
      </c>
      <c r="J57" s="1">
        <v>0</v>
      </c>
      <c r="K57" s="1">
        <v>9</v>
      </c>
      <c r="L57" s="1">
        <v>0</v>
      </c>
      <c r="M57" s="1">
        <v>0</v>
      </c>
    </row>
    <row r="58" spans="1:13" x14ac:dyDescent="0.25">
      <c r="A58" s="1" t="str">
        <f>"321408"</f>
        <v>321408</v>
      </c>
      <c r="B58" s="1" t="s">
        <v>78</v>
      </c>
      <c r="C58" s="1" t="s">
        <v>72</v>
      </c>
      <c r="D58" s="1" t="s">
        <v>16</v>
      </c>
      <c r="E58" s="1">
        <v>2915</v>
      </c>
      <c r="F58" s="1">
        <v>2375</v>
      </c>
      <c r="G58" s="1">
        <v>2338</v>
      </c>
      <c r="H58" s="1">
        <v>37</v>
      </c>
      <c r="I58" s="1">
        <v>0</v>
      </c>
      <c r="J58" s="1">
        <v>0</v>
      </c>
      <c r="K58" s="1">
        <v>3</v>
      </c>
      <c r="L58" s="1">
        <v>0</v>
      </c>
      <c r="M58" s="1">
        <v>0</v>
      </c>
    </row>
    <row r="59" spans="1:13" x14ac:dyDescent="0.25">
      <c r="A59" s="1" t="str">
        <f>"321409"</f>
        <v>321409</v>
      </c>
      <c r="B59" s="1" t="s">
        <v>79</v>
      </c>
      <c r="C59" s="1" t="s">
        <v>72</v>
      </c>
      <c r="D59" s="1" t="s">
        <v>16</v>
      </c>
      <c r="E59" s="1">
        <v>3520</v>
      </c>
      <c r="F59" s="1">
        <v>2770</v>
      </c>
      <c r="G59" s="1">
        <v>2731</v>
      </c>
      <c r="H59" s="1">
        <v>39</v>
      </c>
      <c r="I59" s="1">
        <v>0</v>
      </c>
      <c r="J59" s="1">
        <v>0</v>
      </c>
      <c r="K59" s="1">
        <v>11</v>
      </c>
      <c r="L59" s="1">
        <v>0</v>
      </c>
      <c r="M59" s="1">
        <v>0</v>
      </c>
    </row>
    <row r="60" spans="1:13" x14ac:dyDescent="0.25">
      <c r="A60" s="1" t="str">
        <f>"321410"</f>
        <v>321410</v>
      </c>
      <c r="B60" s="1" t="s">
        <v>80</v>
      </c>
      <c r="C60" s="1" t="s">
        <v>72</v>
      </c>
      <c r="D60" s="1" t="s">
        <v>16</v>
      </c>
      <c r="E60" s="1">
        <v>14460</v>
      </c>
      <c r="F60" s="1">
        <v>11170</v>
      </c>
      <c r="G60" s="1">
        <v>11019</v>
      </c>
      <c r="H60" s="1">
        <v>151</v>
      </c>
      <c r="I60" s="1">
        <v>3</v>
      </c>
      <c r="J60" s="1">
        <v>0</v>
      </c>
      <c r="K60" s="1">
        <v>24</v>
      </c>
      <c r="L60" s="1">
        <v>0</v>
      </c>
      <c r="M60" s="1">
        <v>0</v>
      </c>
    </row>
    <row r="61" spans="1:13" x14ac:dyDescent="0.25">
      <c r="A61" s="1" t="str">
        <f>"321411"</f>
        <v>321411</v>
      </c>
      <c r="B61" s="1" t="s">
        <v>81</v>
      </c>
      <c r="C61" s="1" t="s">
        <v>72</v>
      </c>
      <c r="D61" s="1" t="s">
        <v>16</v>
      </c>
      <c r="E61" s="1">
        <v>3920</v>
      </c>
      <c r="F61" s="1">
        <v>3162</v>
      </c>
      <c r="G61" s="1">
        <v>3138</v>
      </c>
      <c r="H61" s="1">
        <v>24</v>
      </c>
      <c r="I61" s="1">
        <v>0</v>
      </c>
      <c r="J61" s="1">
        <v>0</v>
      </c>
      <c r="K61" s="1">
        <v>7</v>
      </c>
      <c r="L61" s="1">
        <v>0</v>
      </c>
      <c r="M61" s="1">
        <v>0</v>
      </c>
    </row>
    <row r="62" spans="1:13" s="5" customFormat="1" x14ac:dyDescent="0.25">
      <c r="A62" s="4" t="s">
        <v>82</v>
      </c>
      <c r="B62" s="4"/>
      <c r="C62" s="4"/>
      <c r="D62" s="4"/>
      <c r="E62" s="4">
        <v>33168</v>
      </c>
      <c r="F62" s="4">
        <v>27107</v>
      </c>
      <c r="G62" s="4">
        <v>26823</v>
      </c>
      <c r="H62" s="4">
        <v>284</v>
      </c>
      <c r="I62" s="4">
        <v>2</v>
      </c>
      <c r="J62" s="4">
        <v>0</v>
      </c>
      <c r="K62" s="4">
        <v>148</v>
      </c>
      <c r="L62" s="4">
        <v>0</v>
      </c>
      <c r="M62" s="4">
        <v>0</v>
      </c>
    </row>
    <row r="63" spans="1:13" x14ac:dyDescent="0.25">
      <c r="A63" s="1" t="str">
        <f>"321801"</f>
        <v>321801</v>
      </c>
      <c r="B63" s="1" t="s">
        <v>83</v>
      </c>
      <c r="C63" s="1" t="s">
        <v>84</v>
      </c>
      <c r="D63" s="1" t="s">
        <v>16</v>
      </c>
      <c r="E63" s="1">
        <v>3875</v>
      </c>
      <c r="F63" s="1">
        <v>3156</v>
      </c>
      <c r="G63" s="1">
        <v>3113</v>
      </c>
      <c r="H63" s="1">
        <v>43</v>
      </c>
      <c r="I63" s="1">
        <v>0</v>
      </c>
      <c r="J63" s="1">
        <v>0</v>
      </c>
      <c r="K63" s="1">
        <v>12</v>
      </c>
      <c r="L63" s="1">
        <v>0</v>
      </c>
      <c r="M63" s="1">
        <v>0</v>
      </c>
    </row>
    <row r="64" spans="1:13" x14ac:dyDescent="0.25">
      <c r="A64" s="1" t="str">
        <f>"321802"</f>
        <v>321802</v>
      </c>
      <c r="B64" s="1" t="s">
        <v>85</v>
      </c>
      <c r="C64" s="1" t="s">
        <v>84</v>
      </c>
      <c r="D64" s="1" t="s">
        <v>16</v>
      </c>
      <c r="E64" s="1">
        <v>12354</v>
      </c>
      <c r="F64" s="1">
        <v>10195</v>
      </c>
      <c r="G64" s="1">
        <v>10120</v>
      </c>
      <c r="H64" s="1">
        <v>75</v>
      </c>
      <c r="I64" s="1">
        <v>1</v>
      </c>
      <c r="J64" s="1">
        <v>0</v>
      </c>
      <c r="K64" s="1">
        <v>28</v>
      </c>
      <c r="L64" s="1">
        <v>0</v>
      </c>
      <c r="M64" s="1">
        <v>0</v>
      </c>
    </row>
    <row r="65" spans="1:13" x14ac:dyDescent="0.25">
      <c r="A65" s="1" t="str">
        <f>"321803"</f>
        <v>321803</v>
      </c>
      <c r="B65" s="1" t="s">
        <v>86</v>
      </c>
      <c r="C65" s="1" t="s">
        <v>84</v>
      </c>
      <c r="D65" s="1" t="s">
        <v>16</v>
      </c>
      <c r="E65" s="1">
        <v>3359</v>
      </c>
      <c r="F65" s="1">
        <v>2717</v>
      </c>
      <c r="G65" s="1">
        <v>2682</v>
      </c>
      <c r="H65" s="1">
        <v>35</v>
      </c>
      <c r="I65" s="1">
        <v>0</v>
      </c>
      <c r="J65" s="1">
        <v>0</v>
      </c>
      <c r="K65" s="1">
        <v>4</v>
      </c>
      <c r="L65" s="1">
        <v>0</v>
      </c>
      <c r="M65" s="1">
        <v>0</v>
      </c>
    </row>
    <row r="66" spans="1:13" x14ac:dyDescent="0.25">
      <c r="A66" s="1" t="str">
        <f>"321804"</f>
        <v>321804</v>
      </c>
      <c r="B66" s="1" t="s">
        <v>87</v>
      </c>
      <c r="C66" s="1" t="s">
        <v>84</v>
      </c>
      <c r="D66" s="1" t="s">
        <v>16</v>
      </c>
      <c r="E66" s="1">
        <v>7138</v>
      </c>
      <c r="F66" s="1">
        <v>5767</v>
      </c>
      <c r="G66" s="1">
        <v>5701</v>
      </c>
      <c r="H66" s="1">
        <v>66</v>
      </c>
      <c r="I66" s="1">
        <v>1</v>
      </c>
      <c r="J66" s="1">
        <v>0</v>
      </c>
      <c r="K66" s="1">
        <v>92</v>
      </c>
      <c r="L66" s="1">
        <v>0</v>
      </c>
      <c r="M66" s="1">
        <v>0</v>
      </c>
    </row>
    <row r="67" spans="1:13" x14ac:dyDescent="0.25">
      <c r="A67" s="1" t="str">
        <f>"321805"</f>
        <v>321805</v>
      </c>
      <c r="B67" s="1" t="s">
        <v>88</v>
      </c>
      <c r="C67" s="1" t="s">
        <v>84</v>
      </c>
      <c r="D67" s="1" t="s">
        <v>16</v>
      </c>
      <c r="E67" s="1">
        <v>6442</v>
      </c>
      <c r="F67" s="1">
        <v>5272</v>
      </c>
      <c r="G67" s="1">
        <v>5207</v>
      </c>
      <c r="H67" s="1">
        <v>65</v>
      </c>
      <c r="I67" s="1">
        <v>0</v>
      </c>
      <c r="J67" s="1">
        <v>0</v>
      </c>
      <c r="K67" s="1">
        <v>12</v>
      </c>
      <c r="L67" s="1">
        <v>0</v>
      </c>
      <c r="M67" s="1">
        <v>0</v>
      </c>
    </row>
    <row r="68" spans="1:13" s="9" customFormat="1" x14ac:dyDescent="0.25">
      <c r="A68" s="8" t="s">
        <v>93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1" t="str">
        <f>"326201"</f>
        <v>326201</v>
      </c>
      <c r="B69" s="1" t="s">
        <v>89</v>
      </c>
      <c r="C69" s="1" t="s">
        <v>16</v>
      </c>
      <c r="D69" s="1" t="s">
        <v>16</v>
      </c>
      <c r="E69" s="1">
        <v>341531</v>
      </c>
      <c r="F69" s="1">
        <v>283041</v>
      </c>
      <c r="G69" s="1">
        <v>279964</v>
      </c>
      <c r="H69" s="1">
        <v>3077</v>
      </c>
      <c r="I69" s="1">
        <v>19</v>
      </c>
      <c r="J69" s="1">
        <v>0</v>
      </c>
      <c r="K69" s="1">
        <v>844</v>
      </c>
      <c r="L69" s="1">
        <v>0</v>
      </c>
      <c r="M69" s="1">
        <v>0</v>
      </c>
    </row>
    <row r="70" spans="1:13" x14ac:dyDescent="0.25">
      <c r="A70" s="1" t="str">
        <f>"326301"</f>
        <v>326301</v>
      </c>
      <c r="B70" s="1" t="s">
        <v>90</v>
      </c>
      <c r="C70" s="1" t="s">
        <v>91</v>
      </c>
      <c r="D70" s="1" t="s">
        <v>16</v>
      </c>
      <c r="E70" s="1">
        <v>35513</v>
      </c>
      <c r="F70" s="1">
        <v>30058</v>
      </c>
      <c r="G70" s="1">
        <v>29675</v>
      </c>
      <c r="H70" s="1">
        <v>383</v>
      </c>
      <c r="I70" s="1">
        <v>4</v>
      </c>
      <c r="J70" s="1">
        <v>0</v>
      </c>
      <c r="K70" s="1">
        <v>57</v>
      </c>
      <c r="L70" s="1">
        <v>0</v>
      </c>
      <c r="M70" s="1">
        <v>0</v>
      </c>
    </row>
    <row r="71" spans="1:13" s="7" customFormat="1" x14ac:dyDescent="0.25">
      <c r="A71" s="6" t="s">
        <v>92</v>
      </c>
      <c r="B71" s="6"/>
      <c r="C71" s="6"/>
      <c r="D71" s="6"/>
      <c r="E71" s="6">
        <v>944382</v>
      </c>
      <c r="F71" s="6">
        <v>774469</v>
      </c>
      <c r="G71" s="6">
        <v>766091</v>
      </c>
      <c r="H71" s="6">
        <v>8378</v>
      </c>
      <c r="I71" s="6">
        <v>74</v>
      </c>
      <c r="J71" s="6">
        <v>1</v>
      </c>
      <c r="K71" s="6">
        <v>2379</v>
      </c>
      <c r="L71" s="6">
        <v>0</v>
      </c>
      <c r="M71" s="6">
        <v>0</v>
      </c>
    </row>
  </sheetData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cp:lastPrinted>2023-11-08T11:04:06Z</cp:lastPrinted>
  <dcterms:created xsi:type="dcterms:W3CDTF">2023-11-08T11:02:14Z</dcterms:created>
  <dcterms:modified xsi:type="dcterms:W3CDTF">2023-11-08T11:04:11Z</dcterms:modified>
</cp:coreProperties>
</file>