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2550" windowWidth="11325" windowHeight="7125" activeTab="0"/>
  </bookViews>
  <sheets>
    <sheet name="Arkusz1" sheetId="1" r:id="rId1"/>
  </sheets>
  <definedNames>
    <definedName name="_xlnm.Print_Area" localSheetId="0">'Arkusz1'!$A$1:$AC$91</definedName>
  </definedNames>
  <calcPr fullCalcOnLoad="1"/>
</workbook>
</file>

<file path=xl/sharedStrings.xml><?xml version="1.0" encoding="utf-8"?>
<sst xmlns="http://schemas.openxmlformats.org/spreadsheetml/2006/main" count="122" uniqueCount="106">
  <si>
    <t>Delegatura w Szczecinie</t>
  </si>
  <si>
    <t>Nazwa jednostki</t>
  </si>
  <si>
    <t>Liczba</t>
  </si>
  <si>
    <t>mieszkańców</t>
  </si>
  <si>
    <t>Kod</t>
  </si>
  <si>
    <t>teryt.</t>
  </si>
  <si>
    <t>ogółem</t>
  </si>
  <si>
    <t>wpisanych</t>
  </si>
  <si>
    <t>z urzędu</t>
  </si>
  <si>
    <t>na wniosek</t>
  </si>
  <si>
    <t>Karty dodatkowe</t>
  </si>
  <si>
    <t>Zielone</t>
  </si>
  <si>
    <t>Różowe</t>
  </si>
  <si>
    <t>POWIAT PYRZYCKI</t>
  </si>
  <si>
    <t>Bierzwnik</t>
  </si>
  <si>
    <t>Choszczno</t>
  </si>
  <si>
    <t>Drawno</t>
  </si>
  <si>
    <t>Krzęcin</t>
  </si>
  <si>
    <t>Pełczyce</t>
  </si>
  <si>
    <t>Recz</t>
  </si>
  <si>
    <t>POWIAT GOLENIOWSKI</t>
  </si>
  <si>
    <t>Goleniów</t>
  </si>
  <si>
    <t>Maszewo</t>
  </si>
  <si>
    <t>Nowogard</t>
  </si>
  <si>
    <t>Osina</t>
  </si>
  <si>
    <t>Przybiernów</t>
  </si>
  <si>
    <t>Stepnica</t>
  </si>
  <si>
    <t>POWIAT GRYFICKI</t>
  </si>
  <si>
    <t>Brojce</t>
  </si>
  <si>
    <t>Gryfice</t>
  </si>
  <si>
    <t>Karnice</t>
  </si>
  <si>
    <t>Płoty</t>
  </si>
  <si>
    <t>Rewal</t>
  </si>
  <si>
    <t>Trzebiatów</t>
  </si>
  <si>
    <t>POWIAT GRYFIŃSKI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</si>
  <si>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</si>
  <si>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</si>
  <si>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</si>
  <si>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</si>
  <si>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</si>
  <si>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</si>
  <si>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</si>
  <si>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</si>
  <si>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</si>
  <si>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POWIAT KAMIEŃSKI</t>
  </si>
  <si>
    <t>Dziwnów</t>
  </si>
  <si>
    <t>Golczewo</t>
  </si>
  <si>
    <t>Kamień Pomorski</t>
  </si>
  <si>
    <t>Międzyzdroje</t>
  </si>
  <si>
    <t>Świerzno</t>
  </si>
  <si>
    <t>Wolin</t>
  </si>
  <si>
    <t>POWIAT MYŚLIBORSKI</t>
  </si>
  <si>
    <t>Barlinek</t>
  </si>
  <si>
    <t>Boleszkowice</t>
  </si>
  <si>
    <t>Dębno</t>
  </si>
  <si>
    <t>Myślibórz</t>
  </si>
  <si>
    <t>Nowogródek Pomorski</t>
  </si>
  <si>
    <t>POWIAT POLICKI</t>
  </si>
  <si>
    <t>Dobra Szczecińska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</si>
  <si>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</si>
  <si>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</si>
  <si>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</si>
  <si>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</si>
  <si>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</si>
  <si>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</si>
  <si>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</si>
  <si>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</si>
  <si>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</si>
  <si>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POWIAT STARGARDZKI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</si>
  <si>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</si>
  <si>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</si>
  <si>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</si>
  <si>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</si>
  <si>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</si>
  <si>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</si>
  <si>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</si>
  <si>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</si>
  <si>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Stargard Szcz. miasto</t>
  </si>
  <si>
    <t>Stargard Szcz. gmina</t>
  </si>
  <si>
    <t>Dobra Nowogardzka</t>
  </si>
  <si>
    <t>Łobez</t>
  </si>
  <si>
    <t>Radowo Małe</t>
  </si>
  <si>
    <t>Resko</t>
  </si>
  <si>
    <t>Węgorzyno</t>
  </si>
  <si>
    <t xml:space="preserve">miasto n.p. powiatu </t>
  </si>
  <si>
    <t>ŚWINOUJŚCIE</t>
  </si>
  <si>
    <t>SZCZECIN</t>
  </si>
  <si>
    <t>RAZEM:</t>
  </si>
  <si>
    <t>POWIAT CHOSZCZEŃSKI</t>
  </si>
  <si>
    <t>POWIAT ŁOBESKI</t>
  </si>
  <si>
    <t>pkt 3*)</t>
  </si>
  <si>
    <t>pkt 1*)</t>
  </si>
  <si>
    <t>pkt 2*)</t>
  </si>
  <si>
    <t>w tym:</t>
  </si>
  <si>
    <t>część B</t>
  </si>
  <si>
    <t>Część A i B</t>
  </si>
  <si>
    <t>Różowe - część A</t>
  </si>
  <si>
    <t>Różowe - część B</t>
  </si>
  <si>
    <t>§ 3 ust. 4</t>
  </si>
  <si>
    <t>§ 3 ust. 2</t>
  </si>
  <si>
    <t xml:space="preserve"> pkt 2 lit. c*)</t>
  </si>
  <si>
    <t xml:space="preserve"> pkt 2 lit. b*)</t>
  </si>
  <si>
    <t xml:space="preserve"> pkt 2 lit. a*)</t>
  </si>
  <si>
    <t>*) rozporządzenie Ministra Spraw Wewnętrznych i Administracji z dnia 11 marca 2004 r. w sprawie rejestru wyborców ... (Dz. U. Nr 42, poz. 388)</t>
  </si>
  <si>
    <t>Liczba wyborców ujętych w rejestrze wyborców</t>
  </si>
  <si>
    <t>Stan rejestru na dzień 31 marca 2005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</si>
</sst>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2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Times New Roman"/>
      <family val="1"/>
    </font>
    <font>
      <b/>
      <sz val="6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5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6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3" xfId="0" applyFont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0" fillId="3" borderId="0" xfId="0" applyFill="1" applyAlignment="1">
      <alignment/>
    </xf>
    <xf numFmtId="0" fontId="4" fillId="3" borderId="10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11" fillId="3" borderId="1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7" xfId="0" applyFont="1" applyBorder="1" applyAlignment="1">
      <alignment/>
    </xf>
    <xf numFmtId="0" fontId="8" fillId="0" borderId="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7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91"/>
  <sheetViews>
    <sheetView tabSelected="1" workbookViewId="0" topLeftCell="A65">
      <selection activeCell="C93" sqref="C93"/>
    </sheetView>
  </sheetViews>
  <sheetFormatPr defaultColWidth="9.00390625" defaultRowHeight="12.75"/>
  <cols>
    <col min="1" max="1" width="6.625" style="0" customWidth="1"/>
    <col min="3" max="3" width="9.625" style="0" customWidth="1"/>
    <col min="4" max="4" width="11.75390625" style="0" customWidth="1"/>
    <col min="5" max="5" width="8.375" style="0" customWidth="1"/>
    <col min="6" max="8" width="7.875" style="0" customWidth="1"/>
    <col min="9" max="12" width="6.625" style="0" customWidth="1"/>
    <col min="13" max="13" width="7.625" style="0" customWidth="1"/>
    <col min="14" max="19" width="5.25390625" style="0" customWidth="1"/>
    <col min="20" max="27" width="9.125" style="0" hidden="1" customWidth="1"/>
    <col min="28" max="29" width="5.25390625" style="0" customWidth="1"/>
    <col min="30" max="30" width="7.875" style="0" customWidth="1"/>
  </cols>
  <sheetData>
    <row r="2" spans="1:4" ht="15">
      <c r="A2" s="84" t="s">
        <v>0</v>
      </c>
      <c r="B2" s="84"/>
      <c r="C2" s="84"/>
      <c r="D2" s="84"/>
    </row>
    <row r="3" spans="1:29" ht="23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61" t="s">
        <v>105</v>
      </c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</row>
    <row r="4" spans="1:29" ht="30" customHeight="1">
      <c r="A4" s="6"/>
      <c r="B4" s="1"/>
      <c r="C4" s="1"/>
      <c r="D4" s="6"/>
      <c r="E4" s="71" t="s">
        <v>104</v>
      </c>
      <c r="F4" s="72"/>
      <c r="G4" s="72"/>
      <c r="H4" s="73"/>
      <c r="I4" s="55" t="s">
        <v>10</v>
      </c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7"/>
    </row>
    <row r="5" spans="1:29" ht="12.75">
      <c r="A5" s="11" t="s">
        <v>4</v>
      </c>
      <c r="B5" s="3"/>
      <c r="C5" s="1"/>
      <c r="D5" s="49" t="s">
        <v>2</v>
      </c>
      <c r="E5" s="74" t="s">
        <v>6</v>
      </c>
      <c r="F5" s="74" t="s">
        <v>7</v>
      </c>
      <c r="G5" s="74" t="s">
        <v>7</v>
      </c>
      <c r="H5" s="83" t="s">
        <v>93</v>
      </c>
      <c r="I5" s="80" t="s">
        <v>11</v>
      </c>
      <c r="J5" s="81"/>
      <c r="K5" s="81"/>
      <c r="L5" s="82"/>
      <c r="M5" s="37" t="s">
        <v>12</v>
      </c>
      <c r="N5" s="58" t="s">
        <v>96</v>
      </c>
      <c r="O5" s="59"/>
      <c r="P5" s="59"/>
      <c r="Q5" s="60"/>
      <c r="R5" s="58" t="s">
        <v>97</v>
      </c>
      <c r="S5" s="59"/>
      <c r="T5" s="59"/>
      <c r="U5" s="59"/>
      <c r="V5" s="59"/>
      <c r="W5" s="59"/>
      <c r="X5" s="59"/>
      <c r="Y5" s="59"/>
      <c r="Z5" s="59"/>
      <c r="AA5" s="59"/>
      <c r="AB5" s="59"/>
      <c r="AC5" s="60"/>
    </row>
    <row r="6" spans="1:29" ht="12.75">
      <c r="A6" s="11" t="s">
        <v>5</v>
      </c>
      <c r="B6" s="90" t="s">
        <v>1</v>
      </c>
      <c r="C6" s="91"/>
      <c r="D6" s="11" t="s">
        <v>3</v>
      </c>
      <c r="E6" s="75"/>
      <c r="F6" s="75"/>
      <c r="G6" s="75"/>
      <c r="H6" s="75"/>
      <c r="I6" s="76" t="s">
        <v>6</v>
      </c>
      <c r="J6" s="50" t="s">
        <v>99</v>
      </c>
      <c r="K6" s="50" t="s">
        <v>99</v>
      </c>
      <c r="L6" s="51" t="s">
        <v>99</v>
      </c>
      <c r="M6" s="37" t="s">
        <v>6</v>
      </c>
      <c r="N6" s="78" t="s">
        <v>6</v>
      </c>
      <c r="O6" s="27" t="s">
        <v>98</v>
      </c>
      <c r="P6" s="27" t="s">
        <v>98</v>
      </c>
      <c r="Q6" s="34" t="s">
        <v>98</v>
      </c>
      <c r="R6" s="29"/>
      <c r="S6" s="29" t="s">
        <v>98</v>
      </c>
      <c r="T6" s="33"/>
      <c r="U6" s="33"/>
      <c r="V6" s="33"/>
      <c r="W6" s="33"/>
      <c r="X6" s="33"/>
      <c r="Y6" s="33"/>
      <c r="Z6" s="33"/>
      <c r="AA6" s="33"/>
      <c r="AB6" s="29" t="s">
        <v>98</v>
      </c>
      <c r="AC6" s="29" t="s">
        <v>98</v>
      </c>
    </row>
    <row r="7" spans="1:29" ht="12.75">
      <c r="A7" s="2"/>
      <c r="B7" s="85"/>
      <c r="C7" s="86"/>
      <c r="D7" s="8"/>
      <c r="E7" s="7"/>
      <c r="F7" s="9" t="s">
        <v>8</v>
      </c>
      <c r="G7" s="7" t="s">
        <v>9</v>
      </c>
      <c r="H7" s="30" t="s">
        <v>94</v>
      </c>
      <c r="I7" s="77"/>
      <c r="J7" s="26" t="s">
        <v>102</v>
      </c>
      <c r="K7" s="26" t="s">
        <v>101</v>
      </c>
      <c r="L7" s="31" t="s">
        <v>100</v>
      </c>
      <c r="M7" s="36" t="s">
        <v>95</v>
      </c>
      <c r="N7" s="79"/>
      <c r="O7" s="28" t="s">
        <v>91</v>
      </c>
      <c r="P7" s="28" t="s">
        <v>92</v>
      </c>
      <c r="Q7" s="28" t="s">
        <v>90</v>
      </c>
      <c r="R7" s="29" t="s">
        <v>6</v>
      </c>
      <c r="S7" s="29" t="s">
        <v>91</v>
      </c>
      <c r="T7" s="33"/>
      <c r="U7" s="33"/>
      <c r="V7" s="33"/>
      <c r="W7" s="33"/>
      <c r="X7" s="33"/>
      <c r="Y7" s="33"/>
      <c r="Z7" s="33"/>
      <c r="AA7" s="33"/>
      <c r="AB7" s="29" t="s">
        <v>92</v>
      </c>
      <c r="AC7" s="29" t="s">
        <v>90</v>
      </c>
    </row>
    <row r="8" spans="1:29" ht="12.75">
      <c r="A8" s="12">
        <v>320200</v>
      </c>
      <c r="B8" s="65" t="s">
        <v>88</v>
      </c>
      <c r="C8" s="87"/>
      <c r="D8" s="25">
        <f aca="true" t="shared" si="0" ref="D8:O8">(D9+D10+D11+D12+D13+D14)</f>
        <v>51853</v>
      </c>
      <c r="E8" s="25">
        <f t="shared" si="0"/>
        <v>39879</v>
      </c>
      <c r="F8" s="25">
        <f t="shared" si="0"/>
        <v>39833</v>
      </c>
      <c r="G8" s="25">
        <f>SUM(G9:G14)</f>
        <v>46</v>
      </c>
      <c r="H8" s="25">
        <f t="shared" si="0"/>
        <v>0</v>
      </c>
      <c r="I8" s="25">
        <f t="shared" si="0"/>
        <v>46</v>
      </c>
      <c r="J8" s="25">
        <f t="shared" si="0"/>
        <v>35</v>
      </c>
      <c r="K8" s="25">
        <f t="shared" si="0"/>
        <v>11</v>
      </c>
      <c r="L8" s="25">
        <f t="shared" si="0"/>
        <v>0</v>
      </c>
      <c r="M8" s="32">
        <f>(M9+M10+M11+M12+M13+M14)</f>
        <v>88</v>
      </c>
      <c r="N8" s="25">
        <f t="shared" si="0"/>
        <v>88</v>
      </c>
      <c r="O8" s="25">
        <f t="shared" si="0"/>
        <v>47</v>
      </c>
      <c r="P8" s="25">
        <f>P9+P10+P11+P12+P13+P14</f>
        <v>41</v>
      </c>
      <c r="Q8" s="25">
        <f>(Q9+Q10+Q11+Q12+Q13+Q14)</f>
        <v>0</v>
      </c>
      <c r="R8" s="22">
        <f>(R9+R10+R11+R12+R13+R14)</f>
        <v>0</v>
      </c>
      <c r="S8" s="22">
        <f>(S9+S10+S11+S12+S13+S14)</f>
        <v>0</v>
      </c>
      <c r="T8" s="22"/>
      <c r="U8" s="22"/>
      <c r="V8" s="22"/>
      <c r="W8" s="22"/>
      <c r="X8" s="22"/>
      <c r="Y8" s="22"/>
      <c r="Z8" s="22"/>
      <c r="AA8" s="22"/>
      <c r="AB8" s="22">
        <f>(AB9+AB10+AB11+AB12+AB13+AB14)</f>
        <v>0</v>
      </c>
      <c r="AC8" s="22">
        <f>(AC9+AC10+AC11+AC12+AC13+AC14)</f>
        <v>0</v>
      </c>
    </row>
    <row r="9" spans="1:29" ht="12.75">
      <c r="A9" s="13">
        <v>320201</v>
      </c>
      <c r="B9" s="64" t="s">
        <v>14</v>
      </c>
      <c r="C9" s="64"/>
      <c r="D9" s="16">
        <v>5150</v>
      </c>
      <c r="E9" s="16">
        <v>3968</v>
      </c>
      <c r="F9" s="16">
        <v>3944</v>
      </c>
      <c r="G9" s="16">
        <v>24</v>
      </c>
      <c r="H9" s="16">
        <v>0</v>
      </c>
      <c r="I9" s="16">
        <v>24</v>
      </c>
      <c r="J9" s="16">
        <v>24</v>
      </c>
      <c r="K9" s="16">
        <v>0</v>
      </c>
      <c r="L9" s="16">
        <v>0</v>
      </c>
      <c r="M9" s="16">
        <v>9</v>
      </c>
      <c r="N9" s="16">
        <v>9</v>
      </c>
      <c r="O9" s="16">
        <v>6</v>
      </c>
      <c r="P9" s="16">
        <v>3</v>
      </c>
      <c r="Q9" s="16">
        <v>0</v>
      </c>
      <c r="R9" s="16">
        <v>0</v>
      </c>
      <c r="S9" s="16">
        <v>0</v>
      </c>
      <c r="T9" s="16"/>
      <c r="U9" s="16"/>
      <c r="V9" s="16"/>
      <c r="W9" s="16"/>
      <c r="X9" s="16"/>
      <c r="Y9" s="16"/>
      <c r="Z9" s="16"/>
      <c r="AA9" s="16"/>
      <c r="AB9" s="16">
        <v>0</v>
      </c>
      <c r="AC9" s="16">
        <v>0</v>
      </c>
    </row>
    <row r="10" spans="1:29" ht="12.75">
      <c r="A10" s="13">
        <v>320202</v>
      </c>
      <c r="B10" s="64" t="s">
        <v>15</v>
      </c>
      <c r="C10" s="64"/>
      <c r="D10" s="16">
        <v>22724</v>
      </c>
      <c r="E10" s="16">
        <v>17764</v>
      </c>
      <c r="F10" s="16">
        <v>17754</v>
      </c>
      <c r="G10" s="16">
        <v>10</v>
      </c>
      <c r="H10" s="16">
        <v>0</v>
      </c>
      <c r="I10" s="16">
        <v>10</v>
      </c>
      <c r="J10" s="16">
        <v>0</v>
      </c>
      <c r="K10" s="16">
        <v>10</v>
      </c>
      <c r="L10" s="16">
        <v>0</v>
      </c>
      <c r="M10" s="16">
        <v>35</v>
      </c>
      <c r="N10" s="16">
        <v>35</v>
      </c>
      <c r="O10" s="16">
        <v>15</v>
      </c>
      <c r="P10" s="16">
        <v>20</v>
      </c>
      <c r="Q10" s="16">
        <v>0</v>
      </c>
      <c r="R10" s="16">
        <v>0</v>
      </c>
      <c r="S10" s="16">
        <v>0</v>
      </c>
      <c r="T10" s="16"/>
      <c r="U10" s="16"/>
      <c r="V10" s="16"/>
      <c r="W10" s="16"/>
      <c r="X10" s="16"/>
      <c r="Y10" s="16"/>
      <c r="Z10" s="16"/>
      <c r="AA10" s="16"/>
      <c r="AB10" s="16">
        <v>0</v>
      </c>
      <c r="AC10" s="16">
        <v>0</v>
      </c>
    </row>
    <row r="11" spans="1:29" ht="12.75">
      <c r="A11" s="13">
        <v>320203</v>
      </c>
      <c r="B11" s="64" t="s">
        <v>16</v>
      </c>
      <c r="C11" s="64"/>
      <c r="D11" s="16">
        <v>5566</v>
      </c>
      <c r="E11" s="16">
        <v>4254</v>
      </c>
      <c r="F11" s="16">
        <v>4253</v>
      </c>
      <c r="G11" s="16">
        <v>1</v>
      </c>
      <c r="H11" s="16">
        <v>0</v>
      </c>
      <c r="I11" s="16">
        <v>1</v>
      </c>
      <c r="J11" s="16">
        <v>1</v>
      </c>
      <c r="K11" s="16">
        <v>0</v>
      </c>
      <c r="L11" s="16">
        <v>0</v>
      </c>
      <c r="M11" s="16">
        <v>26</v>
      </c>
      <c r="N11" s="16">
        <v>26</v>
      </c>
      <c r="O11" s="16">
        <v>20</v>
      </c>
      <c r="P11" s="16">
        <v>6</v>
      </c>
      <c r="Q11" s="16">
        <v>0</v>
      </c>
      <c r="R11" s="16">
        <v>0</v>
      </c>
      <c r="S11" s="16">
        <v>0</v>
      </c>
      <c r="T11" s="16"/>
      <c r="U11" s="16"/>
      <c r="V11" s="16"/>
      <c r="W11" s="16"/>
      <c r="X11" s="16"/>
      <c r="Y11" s="16"/>
      <c r="Z11" s="16"/>
      <c r="AA11" s="16"/>
      <c r="AB11" s="16">
        <v>0</v>
      </c>
      <c r="AC11" s="16">
        <v>0</v>
      </c>
    </row>
    <row r="12" spans="1:29" ht="12.75">
      <c r="A12" s="13">
        <v>320204</v>
      </c>
      <c r="B12" s="64" t="s">
        <v>17</v>
      </c>
      <c r="C12" s="64"/>
      <c r="D12" s="16">
        <v>4037</v>
      </c>
      <c r="E12" s="16">
        <v>3030</v>
      </c>
      <c r="F12" s="16">
        <v>3023</v>
      </c>
      <c r="G12" s="16">
        <v>7</v>
      </c>
      <c r="H12" s="16">
        <v>0</v>
      </c>
      <c r="I12" s="16">
        <v>7</v>
      </c>
      <c r="J12" s="16">
        <v>6</v>
      </c>
      <c r="K12" s="16">
        <v>1</v>
      </c>
      <c r="L12" s="16">
        <v>0</v>
      </c>
      <c r="M12" s="16">
        <v>4</v>
      </c>
      <c r="N12" s="16">
        <v>4</v>
      </c>
      <c r="O12" s="16">
        <v>0</v>
      </c>
      <c r="P12" s="16">
        <v>4</v>
      </c>
      <c r="Q12" s="16">
        <v>0</v>
      </c>
      <c r="R12" s="16">
        <v>0</v>
      </c>
      <c r="S12" s="16">
        <v>0</v>
      </c>
      <c r="T12" s="16"/>
      <c r="U12" s="16"/>
      <c r="V12" s="16"/>
      <c r="W12" s="16"/>
      <c r="X12" s="16"/>
      <c r="Y12" s="16"/>
      <c r="Z12" s="16"/>
      <c r="AA12" s="16"/>
      <c r="AB12" s="16">
        <v>0</v>
      </c>
      <c r="AC12" s="16">
        <v>0</v>
      </c>
    </row>
    <row r="13" spans="1:29" ht="12.75">
      <c r="A13" s="13">
        <v>320205</v>
      </c>
      <c r="B13" s="64" t="s">
        <v>18</v>
      </c>
      <c r="C13" s="64"/>
      <c r="D13" s="16">
        <v>8384</v>
      </c>
      <c r="E13" s="16">
        <v>6344</v>
      </c>
      <c r="F13" s="16">
        <v>6340</v>
      </c>
      <c r="G13" s="16">
        <v>4</v>
      </c>
      <c r="H13" s="16">
        <v>0</v>
      </c>
      <c r="I13" s="16">
        <v>4</v>
      </c>
      <c r="J13" s="16">
        <v>4</v>
      </c>
      <c r="K13" s="16">
        <v>0</v>
      </c>
      <c r="L13" s="16">
        <v>0</v>
      </c>
      <c r="M13" s="16">
        <v>10</v>
      </c>
      <c r="N13" s="16">
        <v>10</v>
      </c>
      <c r="O13" s="16">
        <v>4</v>
      </c>
      <c r="P13" s="16">
        <v>6</v>
      </c>
      <c r="Q13" s="16">
        <v>0</v>
      </c>
      <c r="R13" s="16">
        <v>0</v>
      </c>
      <c r="S13" s="16">
        <v>0</v>
      </c>
      <c r="T13" s="16"/>
      <c r="U13" s="16"/>
      <c r="V13" s="16"/>
      <c r="W13" s="16"/>
      <c r="X13" s="16"/>
      <c r="Y13" s="16"/>
      <c r="Z13" s="16"/>
      <c r="AA13" s="16"/>
      <c r="AB13" s="16">
        <v>0</v>
      </c>
      <c r="AC13" s="16">
        <v>0</v>
      </c>
    </row>
    <row r="14" spans="1:29" ht="12.75">
      <c r="A14" s="13">
        <v>320206</v>
      </c>
      <c r="B14" s="64" t="s">
        <v>19</v>
      </c>
      <c r="C14" s="64"/>
      <c r="D14" s="16">
        <v>5992</v>
      </c>
      <c r="E14" s="16">
        <v>4519</v>
      </c>
      <c r="F14" s="16">
        <v>4519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4</v>
      </c>
      <c r="N14" s="16">
        <v>4</v>
      </c>
      <c r="O14" s="16">
        <v>2</v>
      </c>
      <c r="P14" s="16">
        <v>2</v>
      </c>
      <c r="Q14" s="16">
        <v>0</v>
      </c>
      <c r="R14" s="16">
        <v>0</v>
      </c>
      <c r="S14" s="16">
        <v>0</v>
      </c>
      <c r="T14" s="16"/>
      <c r="U14" s="16"/>
      <c r="V14" s="16"/>
      <c r="W14" s="16"/>
      <c r="X14" s="16"/>
      <c r="Y14" s="16"/>
      <c r="Z14" s="16"/>
      <c r="AA14" s="16"/>
      <c r="AB14" s="16">
        <v>0</v>
      </c>
      <c r="AC14" s="16">
        <v>0</v>
      </c>
    </row>
    <row r="15" spans="1:29" ht="12.75">
      <c r="A15" s="14">
        <v>320400</v>
      </c>
      <c r="B15" s="65" t="s">
        <v>20</v>
      </c>
      <c r="C15" s="66"/>
      <c r="D15" s="22">
        <f aca="true" t="shared" si="1" ref="D15:L15">(D16+D17+D18+D19+D20+D21)</f>
        <v>78930</v>
      </c>
      <c r="E15" s="22">
        <f t="shared" si="1"/>
        <v>60936</v>
      </c>
      <c r="F15" s="22">
        <f t="shared" si="1"/>
        <v>60801</v>
      </c>
      <c r="G15" s="22">
        <f>SUM(G16:G21)</f>
        <v>135</v>
      </c>
      <c r="H15" s="22">
        <f t="shared" si="1"/>
        <v>0</v>
      </c>
      <c r="I15" s="22">
        <f t="shared" si="1"/>
        <v>135</v>
      </c>
      <c r="J15" s="22">
        <f t="shared" si="1"/>
        <v>114</v>
      </c>
      <c r="K15" s="22">
        <f t="shared" si="1"/>
        <v>7</v>
      </c>
      <c r="L15" s="22">
        <f t="shared" si="1"/>
        <v>14</v>
      </c>
      <c r="M15" s="22">
        <f>(M16+M17+M18+M19+M20+M21)</f>
        <v>218</v>
      </c>
      <c r="N15" s="22">
        <f>(N16+N17+N18+N19+N20+N21)</f>
        <v>218</v>
      </c>
      <c r="O15" s="22">
        <f>(O16+O17+O18+O19+O20+O21)</f>
        <v>140</v>
      </c>
      <c r="P15" s="22">
        <f>(P16+P17+P18+P19+P20+P21)</f>
        <v>64</v>
      </c>
      <c r="Q15" s="22">
        <f>(Q16+Q17+Q18+Q19+Q20+Q21)</f>
        <v>14</v>
      </c>
      <c r="R15" s="22">
        <f>SUM(R16:R21)</f>
        <v>0</v>
      </c>
      <c r="S15" s="22">
        <f>SUM(S16:S21)</f>
        <v>0</v>
      </c>
      <c r="T15" s="22"/>
      <c r="U15" s="22"/>
      <c r="V15" s="22"/>
      <c r="W15" s="22"/>
      <c r="X15" s="22"/>
      <c r="Y15" s="22"/>
      <c r="Z15" s="22"/>
      <c r="AA15" s="22"/>
      <c r="AB15" s="22">
        <f>SUM(AB16:AB21)</f>
        <v>0</v>
      </c>
      <c r="AC15" s="22">
        <f>SUM(AC16:AC21)</f>
        <v>0</v>
      </c>
    </row>
    <row r="16" spans="1:29" ht="12.75">
      <c r="A16" s="13">
        <v>320402</v>
      </c>
      <c r="B16" s="64" t="s">
        <v>21</v>
      </c>
      <c r="C16" s="64"/>
      <c r="D16" s="16">
        <v>32661</v>
      </c>
      <c r="E16" s="16">
        <v>25472</v>
      </c>
      <c r="F16" s="16">
        <v>25445</v>
      </c>
      <c r="G16" s="16">
        <v>27</v>
      </c>
      <c r="H16" s="16">
        <v>0</v>
      </c>
      <c r="I16" s="16">
        <v>27</v>
      </c>
      <c r="J16" s="16">
        <v>14</v>
      </c>
      <c r="K16" s="16">
        <v>2</v>
      </c>
      <c r="L16" s="16">
        <v>11</v>
      </c>
      <c r="M16" s="16">
        <v>62</v>
      </c>
      <c r="N16" s="16">
        <v>62</v>
      </c>
      <c r="O16" s="16">
        <v>22</v>
      </c>
      <c r="P16" s="16">
        <v>29</v>
      </c>
      <c r="Q16" s="16">
        <v>11</v>
      </c>
      <c r="R16" s="16">
        <v>0</v>
      </c>
      <c r="S16" s="16">
        <v>0</v>
      </c>
      <c r="T16" s="16"/>
      <c r="U16" s="16"/>
      <c r="V16" s="16"/>
      <c r="W16" s="16"/>
      <c r="X16" s="16"/>
      <c r="Y16" s="16"/>
      <c r="Z16" s="16"/>
      <c r="AA16" s="16"/>
      <c r="AB16" s="16">
        <v>0</v>
      </c>
      <c r="AC16" s="16">
        <v>0</v>
      </c>
    </row>
    <row r="17" spans="1:29" ht="12.75">
      <c r="A17" s="13">
        <v>320403</v>
      </c>
      <c r="B17" s="64" t="s">
        <v>22</v>
      </c>
      <c r="C17" s="64"/>
      <c r="D17" s="16">
        <v>8254</v>
      </c>
      <c r="E17" s="16">
        <v>6241</v>
      </c>
      <c r="F17" s="16">
        <v>6218</v>
      </c>
      <c r="G17" s="16">
        <v>23</v>
      </c>
      <c r="H17" s="16">
        <v>0</v>
      </c>
      <c r="I17" s="16">
        <v>23</v>
      </c>
      <c r="J17" s="16">
        <v>23</v>
      </c>
      <c r="K17" s="16">
        <v>0</v>
      </c>
      <c r="L17" s="16">
        <v>0</v>
      </c>
      <c r="M17" s="16">
        <v>3</v>
      </c>
      <c r="N17" s="16">
        <v>3</v>
      </c>
      <c r="O17" s="16">
        <v>0</v>
      </c>
      <c r="P17" s="16">
        <v>3</v>
      </c>
      <c r="Q17" s="16">
        <v>0</v>
      </c>
      <c r="R17" s="16">
        <v>0</v>
      </c>
      <c r="S17" s="16">
        <v>0</v>
      </c>
      <c r="T17" s="16"/>
      <c r="U17" s="16"/>
      <c r="V17" s="16"/>
      <c r="W17" s="16"/>
      <c r="X17" s="16"/>
      <c r="Y17" s="16"/>
      <c r="Z17" s="16"/>
      <c r="AA17" s="16"/>
      <c r="AB17" s="16">
        <v>0</v>
      </c>
      <c r="AC17" s="16">
        <v>0</v>
      </c>
    </row>
    <row r="18" spans="1:29" ht="12.75">
      <c r="A18" s="13">
        <v>320404</v>
      </c>
      <c r="B18" s="64" t="s">
        <v>23</v>
      </c>
      <c r="C18" s="64"/>
      <c r="D18" s="16">
        <v>24903</v>
      </c>
      <c r="E18" s="16">
        <v>19264</v>
      </c>
      <c r="F18" s="16">
        <v>19253</v>
      </c>
      <c r="G18" s="16">
        <v>11</v>
      </c>
      <c r="H18" s="16">
        <v>0</v>
      </c>
      <c r="I18" s="16">
        <v>11</v>
      </c>
      <c r="J18" s="16">
        <v>9</v>
      </c>
      <c r="K18" s="16">
        <v>2</v>
      </c>
      <c r="L18" s="16">
        <v>0</v>
      </c>
      <c r="M18" s="16">
        <v>123</v>
      </c>
      <c r="N18" s="16">
        <v>123</v>
      </c>
      <c r="O18" s="16">
        <v>104</v>
      </c>
      <c r="P18" s="16">
        <v>19</v>
      </c>
      <c r="Q18" s="16">
        <v>0</v>
      </c>
      <c r="R18" s="16">
        <v>0</v>
      </c>
      <c r="S18" s="16">
        <v>0</v>
      </c>
      <c r="T18" s="16"/>
      <c r="U18" s="16"/>
      <c r="V18" s="16"/>
      <c r="W18" s="16"/>
      <c r="X18" s="16"/>
      <c r="Y18" s="16"/>
      <c r="Z18" s="16"/>
      <c r="AA18" s="16"/>
      <c r="AB18" s="16">
        <v>0</v>
      </c>
      <c r="AC18" s="16">
        <v>0</v>
      </c>
    </row>
    <row r="19" spans="1:29" ht="12.75">
      <c r="A19" s="13">
        <v>320405</v>
      </c>
      <c r="B19" s="64" t="s">
        <v>24</v>
      </c>
      <c r="C19" s="64"/>
      <c r="D19" s="16">
        <v>2939</v>
      </c>
      <c r="E19" s="16">
        <v>2198</v>
      </c>
      <c r="F19" s="16">
        <v>2176</v>
      </c>
      <c r="G19" s="16">
        <v>22</v>
      </c>
      <c r="H19" s="16">
        <v>0</v>
      </c>
      <c r="I19" s="16">
        <v>22</v>
      </c>
      <c r="J19" s="16">
        <v>19</v>
      </c>
      <c r="K19" s="16">
        <v>0</v>
      </c>
      <c r="L19" s="16">
        <v>3</v>
      </c>
      <c r="M19" s="16">
        <v>7</v>
      </c>
      <c r="N19" s="16">
        <v>7</v>
      </c>
      <c r="O19" s="16">
        <v>1</v>
      </c>
      <c r="P19" s="16">
        <v>3</v>
      </c>
      <c r="Q19" s="16">
        <v>3</v>
      </c>
      <c r="R19" s="16">
        <v>0</v>
      </c>
      <c r="S19" s="16">
        <v>0</v>
      </c>
      <c r="T19" s="16"/>
      <c r="U19" s="16"/>
      <c r="V19" s="16"/>
      <c r="W19" s="16"/>
      <c r="X19" s="16"/>
      <c r="Y19" s="16"/>
      <c r="Z19" s="16"/>
      <c r="AA19" s="16"/>
      <c r="AB19" s="16">
        <v>0</v>
      </c>
      <c r="AC19" s="16">
        <v>0</v>
      </c>
    </row>
    <row r="20" spans="1:29" ht="12.75">
      <c r="A20" s="13">
        <v>320406</v>
      </c>
      <c r="B20" s="64" t="s">
        <v>25</v>
      </c>
      <c r="C20" s="64"/>
      <c r="D20" s="16">
        <v>5349</v>
      </c>
      <c r="E20" s="16">
        <v>4077</v>
      </c>
      <c r="F20" s="16">
        <v>4064</v>
      </c>
      <c r="G20" s="16">
        <v>13</v>
      </c>
      <c r="H20" s="16">
        <v>0</v>
      </c>
      <c r="I20" s="16">
        <v>13</v>
      </c>
      <c r="J20" s="16">
        <v>13</v>
      </c>
      <c r="K20" s="16">
        <v>0</v>
      </c>
      <c r="L20" s="16">
        <v>0</v>
      </c>
      <c r="M20" s="16">
        <v>17</v>
      </c>
      <c r="N20" s="16">
        <v>17</v>
      </c>
      <c r="O20" s="16">
        <v>9</v>
      </c>
      <c r="P20" s="16">
        <v>8</v>
      </c>
      <c r="Q20" s="16">
        <v>0</v>
      </c>
      <c r="R20" s="16">
        <v>0</v>
      </c>
      <c r="S20" s="16">
        <v>0</v>
      </c>
      <c r="T20" s="16"/>
      <c r="U20" s="16"/>
      <c r="V20" s="16"/>
      <c r="W20" s="16"/>
      <c r="X20" s="16"/>
      <c r="Y20" s="16"/>
      <c r="Z20" s="16"/>
      <c r="AA20" s="16"/>
      <c r="AB20" s="16">
        <v>0</v>
      </c>
      <c r="AC20" s="16">
        <v>0</v>
      </c>
    </row>
    <row r="21" spans="1:29" ht="12.75">
      <c r="A21" s="13">
        <v>320407</v>
      </c>
      <c r="B21" s="64" t="s">
        <v>26</v>
      </c>
      <c r="C21" s="64"/>
      <c r="D21" s="16">
        <v>4824</v>
      </c>
      <c r="E21" s="16">
        <v>3684</v>
      </c>
      <c r="F21" s="16">
        <v>3645</v>
      </c>
      <c r="G21" s="16">
        <v>39</v>
      </c>
      <c r="H21" s="16">
        <v>0</v>
      </c>
      <c r="I21" s="16">
        <v>39</v>
      </c>
      <c r="J21" s="16">
        <v>36</v>
      </c>
      <c r="K21" s="16">
        <v>3</v>
      </c>
      <c r="L21" s="16">
        <v>0</v>
      </c>
      <c r="M21" s="16">
        <v>6</v>
      </c>
      <c r="N21" s="16">
        <v>6</v>
      </c>
      <c r="O21" s="16">
        <v>4</v>
      </c>
      <c r="P21" s="16">
        <v>2</v>
      </c>
      <c r="Q21" s="16">
        <v>0</v>
      </c>
      <c r="R21" s="16">
        <v>0</v>
      </c>
      <c r="S21" s="16">
        <v>0</v>
      </c>
      <c r="T21" s="16"/>
      <c r="U21" s="16"/>
      <c r="V21" s="16"/>
      <c r="W21" s="16"/>
      <c r="X21" s="16"/>
      <c r="Y21" s="16"/>
      <c r="Z21" s="16"/>
      <c r="AA21" s="16"/>
      <c r="AB21" s="16">
        <v>0</v>
      </c>
      <c r="AC21" s="16">
        <v>0</v>
      </c>
    </row>
    <row r="22" spans="1:29" ht="12.75">
      <c r="A22" s="14">
        <v>320500</v>
      </c>
      <c r="B22" s="65" t="s">
        <v>27</v>
      </c>
      <c r="C22" s="66"/>
      <c r="D22" s="22">
        <f aca="true" t="shared" si="2" ref="D22:Q22">(D23+D24+D25+D26+D27+D28)</f>
        <v>62678</v>
      </c>
      <c r="E22" s="22">
        <f t="shared" si="2"/>
        <v>48190</v>
      </c>
      <c r="F22" s="22">
        <f t="shared" si="2"/>
        <v>48036</v>
      </c>
      <c r="G22" s="22">
        <f>SUM(G23:G28)</f>
        <v>154</v>
      </c>
      <c r="H22" s="22">
        <f t="shared" si="2"/>
        <v>2</v>
      </c>
      <c r="I22" s="22">
        <f t="shared" si="2"/>
        <v>152</v>
      </c>
      <c r="J22" s="22">
        <f t="shared" si="2"/>
        <v>140</v>
      </c>
      <c r="K22" s="22">
        <f t="shared" si="2"/>
        <v>8</v>
      </c>
      <c r="L22" s="22">
        <f t="shared" si="2"/>
        <v>4</v>
      </c>
      <c r="M22" s="22">
        <f>(M23+M24+M25+M26+M27+M28)</f>
        <v>242</v>
      </c>
      <c r="N22" s="22">
        <f t="shared" si="2"/>
        <v>242</v>
      </c>
      <c r="O22" s="22">
        <f t="shared" si="2"/>
        <v>158</v>
      </c>
      <c r="P22" s="22">
        <f t="shared" si="2"/>
        <v>80</v>
      </c>
      <c r="Q22" s="22">
        <f t="shared" si="2"/>
        <v>4</v>
      </c>
      <c r="R22" s="22">
        <f>SUM(R23:R28)</f>
        <v>0</v>
      </c>
      <c r="S22" s="22">
        <f>SUM(S23:S28)</f>
        <v>0</v>
      </c>
      <c r="T22" s="22"/>
      <c r="U22" s="22"/>
      <c r="V22" s="22"/>
      <c r="W22" s="22"/>
      <c r="X22" s="22"/>
      <c r="Y22" s="22"/>
      <c r="Z22" s="22"/>
      <c r="AA22" s="22"/>
      <c r="AB22" s="22">
        <f>SUM(AB23:AB28)</f>
        <v>0</v>
      </c>
      <c r="AC22" s="22">
        <f>SUM(AC23:AC28)</f>
        <v>0</v>
      </c>
    </row>
    <row r="23" spans="1:29" ht="12.75">
      <c r="A23" s="13">
        <v>320501</v>
      </c>
      <c r="B23" s="64" t="s">
        <v>28</v>
      </c>
      <c r="C23" s="64"/>
      <c r="D23" s="16">
        <v>3865</v>
      </c>
      <c r="E23" s="16">
        <v>2877</v>
      </c>
      <c r="F23" s="16">
        <v>2866</v>
      </c>
      <c r="G23" s="16">
        <v>11</v>
      </c>
      <c r="H23" s="16">
        <v>0</v>
      </c>
      <c r="I23" s="16">
        <v>11</v>
      </c>
      <c r="J23" s="16">
        <v>10</v>
      </c>
      <c r="K23" s="16">
        <v>0</v>
      </c>
      <c r="L23" s="16">
        <v>1</v>
      </c>
      <c r="M23" s="16">
        <v>5</v>
      </c>
      <c r="N23" s="16">
        <v>5</v>
      </c>
      <c r="O23" s="16">
        <v>1</v>
      </c>
      <c r="P23" s="16">
        <v>3</v>
      </c>
      <c r="Q23" s="16">
        <v>1</v>
      </c>
      <c r="R23" s="16">
        <v>0</v>
      </c>
      <c r="S23" s="16">
        <v>0</v>
      </c>
      <c r="T23" s="16"/>
      <c r="U23" s="16"/>
      <c r="V23" s="16"/>
      <c r="W23" s="16"/>
      <c r="X23" s="16"/>
      <c r="Y23" s="16"/>
      <c r="Z23" s="16"/>
      <c r="AA23" s="16"/>
      <c r="AB23" s="16">
        <v>0</v>
      </c>
      <c r="AC23" s="16">
        <v>0</v>
      </c>
    </row>
    <row r="24" spans="1:29" ht="12.75">
      <c r="A24" s="13">
        <v>320502</v>
      </c>
      <c r="B24" s="64" t="s">
        <v>29</v>
      </c>
      <c r="C24" s="64"/>
      <c r="D24" s="16">
        <v>24323</v>
      </c>
      <c r="E24" s="16">
        <v>18970</v>
      </c>
      <c r="F24" s="16">
        <v>18947</v>
      </c>
      <c r="G24" s="16">
        <v>23</v>
      </c>
      <c r="H24" s="16">
        <v>0</v>
      </c>
      <c r="I24" s="16">
        <v>23</v>
      </c>
      <c r="J24" s="16">
        <v>18</v>
      </c>
      <c r="K24" s="16">
        <v>5</v>
      </c>
      <c r="L24" s="16">
        <v>0</v>
      </c>
      <c r="M24" s="16">
        <v>51</v>
      </c>
      <c r="N24" s="16">
        <v>51</v>
      </c>
      <c r="O24" s="16">
        <v>23</v>
      </c>
      <c r="P24" s="16">
        <v>28</v>
      </c>
      <c r="Q24" s="16">
        <v>0</v>
      </c>
      <c r="R24" s="16">
        <v>0</v>
      </c>
      <c r="S24" s="16">
        <v>0</v>
      </c>
      <c r="T24" s="16"/>
      <c r="U24" s="16"/>
      <c r="V24" s="16"/>
      <c r="W24" s="16"/>
      <c r="X24" s="16"/>
      <c r="Y24" s="16"/>
      <c r="Z24" s="16"/>
      <c r="AA24" s="16"/>
      <c r="AB24" s="16">
        <v>0</v>
      </c>
      <c r="AC24" s="16">
        <v>0</v>
      </c>
    </row>
    <row r="25" spans="1:29" ht="12.75">
      <c r="A25" s="13">
        <v>320503</v>
      </c>
      <c r="B25" s="64" t="s">
        <v>30</v>
      </c>
      <c r="C25" s="64"/>
      <c r="D25" s="16">
        <v>4390</v>
      </c>
      <c r="E25" s="16">
        <v>3314</v>
      </c>
      <c r="F25" s="16">
        <v>3275</v>
      </c>
      <c r="G25" s="16">
        <v>39</v>
      </c>
      <c r="H25" s="16">
        <v>0</v>
      </c>
      <c r="I25" s="16">
        <v>39</v>
      </c>
      <c r="J25" s="16">
        <v>37</v>
      </c>
      <c r="K25" s="16">
        <v>2</v>
      </c>
      <c r="L25" s="16">
        <v>0</v>
      </c>
      <c r="M25" s="16">
        <v>12</v>
      </c>
      <c r="N25" s="16">
        <v>12</v>
      </c>
      <c r="O25" s="16">
        <v>6</v>
      </c>
      <c r="P25" s="16">
        <v>6</v>
      </c>
      <c r="Q25" s="16">
        <v>0</v>
      </c>
      <c r="R25" s="16">
        <v>0</v>
      </c>
      <c r="S25" s="16">
        <v>0</v>
      </c>
      <c r="T25" s="16"/>
      <c r="U25" s="16"/>
      <c r="V25" s="16"/>
      <c r="W25" s="16"/>
      <c r="X25" s="16"/>
      <c r="Y25" s="16"/>
      <c r="Z25" s="16"/>
      <c r="AA25" s="16"/>
      <c r="AB25" s="16">
        <v>0</v>
      </c>
      <c r="AC25" s="16">
        <v>0</v>
      </c>
    </row>
    <row r="26" spans="1:29" ht="12.75">
      <c r="A26" s="13">
        <v>320504</v>
      </c>
      <c r="B26" s="64" t="s">
        <v>31</v>
      </c>
      <c r="C26" s="64"/>
      <c r="D26" s="16">
        <v>9550</v>
      </c>
      <c r="E26" s="16">
        <v>7146</v>
      </c>
      <c r="F26" s="16">
        <v>7140</v>
      </c>
      <c r="G26" s="16">
        <v>6</v>
      </c>
      <c r="H26" s="16">
        <v>2</v>
      </c>
      <c r="I26" s="16">
        <v>4</v>
      </c>
      <c r="J26" s="16">
        <v>3</v>
      </c>
      <c r="K26" s="16">
        <v>1</v>
      </c>
      <c r="L26" s="16">
        <v>0</v>
      </c>
      <c r="M26" s="16">
        <v>14</v>
      </c>
      <c r="N26" s="16">
        <v>14</v>
      </c>
      <c r="O26" s="16">
        <v>9</v>
      </c>
      <c r="P26" s="16">
        <v>5</v>
      </c>
      <c r="Q26" s="16">
        <v>0</v>
      </c>
      <c r="R26" s="16">
        <v>0</v>
      </c>
      <c r="S26" s="16">
        <v>0</v>
      </c>
      <c r="T26" s="16"/>
      <c r="U26" s="16"/>
      <c r="V26" s="16"/>
      <c r="W26" s="16"/>
      <c r="X26" s="16"/>
      <c r="Y26" s="16"/>
      <c r="Z26" s="16"/>
      <c r="AA26" s="16"/>
      <c r="AB26" s="16">
        <v>0</v>
      </c>
      <c r="AC26" s="16">
        <v>0</v>
      </c>
    </row>
    <row r="27" spans="1:29" ht="12.75">
      <c r="A27" s="13">
        <v>320507</v>
      </c>
      <c r="B27" s="64" t="s">
        <v>32</v>
      </c>
      <c r="C27" s="64"/>
      <c r="D27" s="16">
        <v>3398</v>
      </c>
      <c r="E27" s="16">
        <v>2736</v>
      </c>
      <c r="F27" s="16">
        <v>2688</v>
      </c>
      <c r="G27" s="16">
        <v>48</v>
      </c>
      <c r="H27" s="16">
        <v>0</v>
      </c>
      <c r="I27" s="16">
        <v>48</v>
      </c>
      <c r="J27" s="16">
        <v>48</v>
      </c>
      <c r="K27" s="16">
        <v>0</v>
      </c>
      <c r="L27" s="16">
        <v>0</v>
      </c>
      <c r="M27" s="16">
        <v>6</v>
      </c>
      <c r="N27" s="16">
        <v>6</v>
      </c>
      <c r="O27" s="16">
        <v>1</v>
      </c>
      <c r="P27" s="16">
        <v>5</v>
      </c>
      <c r="Q27" s="16">
        <v>0</v>
      </c>
      <c r="R27" s="16">
        <v>0</v>
      </c>
      <c r="S27" s="16">
        <v>0</v>
      </c>
      <c r="T27" s="16"/>
      <c r="U27" s="16"/>
      <c r="V27" s="16"/>
      <c r="W27" s="16"/>
      <c r="X27" s="16"/>
      <c r="Y27" s="16"/>
      <c r="Z27" s="16"/>
      <c r="AA27" s="16"/>
      <c r="AB27" s="16">
        <v>0</v>
      </c>
      <c r="AC27" s="16">
        <v>0</v>
      </c>
    </row>
    <row r="28" spans="1:29" ht="12.75">
      <c r="A28" s="13">
        <v>320508</v>
      </c>
      <c r="B28" s="64" t="s">
        <v>33</v>
      </c>
      <c r="C28" s="64"/>
      <c r="D28" s="16">
        <v>17152</v>
      </c>
      <c r="E28" s="16">
        <v>13147</v>
      </c>
      <c r="F28" s="16">
        <v>13120</v>
      </c>
      <c r="G28" s="16">
        <v>27</v>
      </c>
      <c r="H28" s="16">
        <v>0</v>
      </c>
      <c r="I28" s="16">
        <v>27</v>
      </c>
      <c r="J28" s="16">
        <v>24</v>
      </c>
      <c r="K28" s="16">
        <v>0</v>
      </c>
      <c r="L28" s="16">
        <v>3</v>
      </c>
      <c r="M28" s="16">
        <v>154</v>
      </c>
      <c r="N28" s="16">
        <v>154</v>
      </c>
      <c r="O28" s="16">
        <v>118</v>
      </c>
      <c r="P28" s="16">
        <v>33</v>
      </c>
      <c r="Q28" s="16">
        <v>3</v>
      </c>
      <c r="R28" s="16">
        <v>0</v>
      </c>
      <c r="S28" s="16">
        <v>0</v>
      </c>
      <c r="T28" s="16"/>
      <c r="U28" s="16"/>
      <c r="V28" s="16"/>
      <c r="W28" s="16"/>
      <c r="X28" s="16"/>
      <c r="Y28" s="16"/>
      <c r="Z28" s="16"/>
      <c r="AA28" s="16"/>
      <c r="AB28" s="16">
        <v>0</v>
      </c>
      <c r="AC28" s="16">
        <v>0</v>
      </c>
    </row>
    <row r="29" spans="1:29" ht="12.75">
      <c r="A29" s="4">
        <v>320600</v>
      </c>
      <c r="B29" s="65" t="s">
        <v>34</v>
      </c>
      <c r="C29" s="66"/>
      <c r="D29" s="22">
        <f aca="true" t="shared" si="3" ref="D29:Q29">SUM(D30:D38)</f>
        <v>84376</v>
      </c>
      <c r="E29" s="22">
        <f t="shared" si="3"/>
        <v>64974</v>
      </c>
      <c r="F29" s="22">
        <f t="shared" si="3"/>
        <v>64869</v>
      </c>
      <c r="G29" s="22">
        <f>SUM(G30:G38)</f>
        <v>105</v>
      </c>
      <c r="H29" s="22">
        <f t="shared" si="3"/>
        <v>0</v>
      </c>
      <c r="I29" s="22">
        <f t="shared" si="3"/>
        <v>105</v>
      </c>
      <c r="J29" s="22">
        <f t="shared" si="3"/>
        <v>91</v>
      </c>
      <c r="K29" s="22">
        <f t="shared" si="3"/>
        <v>10</v>
      </c>
      <c r="L29" s="22">
        <f t="shared" si="3"/>
        <v>4</v>
      </c>
      <c r="M29" s="22">
        <f>(M30+M31+M32+M33+M34+M35+M36+M37+M38)</f>
        <v>141</v>
      </c>
      <c r="N29" s="22">
        <f t="shared" si="3"/>
        <v>141</v>
      </c>
      <c r="O29" s="22">
        <f t="shared" si="3"/>
        <v>81</v>
      </c>
      <c r="P29" s="22">
        <f t="shared" si="3"/>
        <v>56</v>
      </c>
      <c r="Q29" s="22">
        <f t="shared" si="3"/>
        <v>4</v>
      </c>
      <c r="R29" s="22">
        <f>SUM(R30:R38)</f>
        <v>0</v>
      </c>
      <c r="S29" s="22">
        <f>SUM(S30:S38)</f>
        <v>0</v>
      </c>
      <c r="T29" s="22"/>
      <c r="U29" s="22"/>
      <c r="V29" s="22"/>
      <c r="W29" s="22"/>
      <c r="X29" s="22"/>
      <c r="Y29" s="22"/>
      <c r="Z29" s="22"/>
      <c r="AA29" s="22"/>
      <c r="AB29" s="22">
        <f>SUM(AB30:AB38)</f>
        <v>0</v>
      </c>
      <c r="AC29" s="22">
        <f>SUM(AC30:AC38)</f>
        <v>0</v>
      </c>
    </row>
    <row r="30" spans="1:29" ht="12.75">
      <c r="A30" s="15">
        <v>320601</v>
      </c>
      <c r="B30" s="64" t="s">
        <v>35</v>
      </c>
      <c r="C30" s="64"/>
      <c r="D30" s="16">
        <v>6781</v>
      </c>
      <c r="E30" s="16">
        <v>5088</v>
      </c>
      <c r="F30" s="16">
        <v>5083</v>
      </c>
      <c r="G30" s="16">
        <v>5</v>
      </c>
      <c r="H30" s="16">
        <v>0</v>
      </c>
      <c r="I30" s="16">
        <v>5</v>
      </c>
      <c r="J30" s="16">
        <v>3</v>
      </c>
      <c r="K30" s="16">
        <v>1</v>
      </c>
      <c r="L30" s="16">
        <v>1</v>
      </c>
      <c r="M30" s="16">
        <v>10</v>
      </c>
      <c r="N30" s="16">
        <v>10</v>
      </c>
      <c r="O30" s="16">
        <v>2</v>
      </c>
      <c r="P30" s="16">
        <v>7</v>
      </c>
      <c r="Q30" s="16">
        <v>1</v>
      </c>
      <c r="R30" s="16">
        <v>0</v>
      </c>
      <c r="S30" s="16">
        <v>0</v>
      </c>
      <c r="T30" s="16"/>
      <c r="U30" s="16"/>
      <c r="V30" s="16"/>
      <c r="W30" s="16"/>
      <c r="X30" s="16"/>
      <c r="Y30" s="16"/>
      <c r="Z30" s="16"/>
      <c r="AA30" s="16"/>
      <c r="AB30" s="16">
        <v>0</v>
      </c>
      <c r="AC30" s="16">
        <v>0</v>
      </c>
    </row>
    <row r="31" spans="1:29" ht="12.75">
      <c r="A31" s="15">
        <v>320602</v>
      </c>
      <c r="B31" s="64" t="s">
        <v>36</v>
      </c>
      <c r="C31" s="64"/>
      <c r="D31" s="16">
        <v>4559</v>
      </c>
      <c r="E31" s="16">
        <v>3466</v>
      </c>
      <c r="F31" s="16">
        <v>3461</v>
      </c>
      <c r="G31" s="16">
        <v>5</v>
      </c>
      <c r="H31" s="16">
        <v>0</v>
      </c>
      <c r="I31" s="16">
        <v>5</v>
      </c>
      <c r="J31" s="16">
        <v>5</v>
      </c>
      <c r="K31" s="16">
        <v>0</v>
      </c>
      <c r="L31" s="16">
        <v>0</v>
      </c>
      <c r="M31" s="16">
        <v>11</v>
      </c>
      <c r="N31" s="16">
        <v>11</v>
      </c>
      <c r="O31" s="16">
        <v>6</v>
      </c>
      <c r="P31" s="16">
        <v>5</v>
      </c>
      <c r="Q31" s="16">
        <v>0</v>
      </c>
      <c r="R31" s="16">
        <v>0</v>
      </c>
      <c r="S31" s="16">
        <v>0</v>
      </c>
      <c r="T31" s="16"/>
      <c r="U31" s="16"/>
      <c r="V31" s="16"/>
      <c r="W31" s="16"/>
      <c r="X31" s="16"/>
      <c r="Y31" s="16"/>
      <c r="Z31" s="16"/>
      <c r="AA31" s="16"/>
      <c r="AB31" s="16">
        <v>0</v>
      </c>
      <c r="AC31" s="16">
        <v>0</v>
      </c>
    </row>
    <row r="32" spans="1:29" ht="12.75">
      <c r="A32" s="15">
        <v>320603</v>
      </c>
      <c r="B32" s="64" t="s">
        <v>37</v>
      </c>
      <c r="C32" s="64"/>
      <c r="D32" s="16">
        <v>13963</v>
      </c>
      <c r="E32" s="16">
        <v>10543</v>
      </c>
      <c r="F32" s="16">
        <v>10538</v>
      </c>
      <c r="G32" s="16">
        <v>5</v>
      </c>
      <c r="H32" s="16">
        <v>0</v>
      </c>
      <c r="I32" s="16">
        <v>5</v>
      </c>
      <c r="J32" s="16">
        <v>5</v>
      </c>
      <c r="K32" s="16">
        <v>0</v>
      </c>
      <c r="L32" s="16">
        <v>0</v>
      </c>
      <c r="M32" s="16">
        <v>15</v>
      </c>
      <c r="N32" s="16">
        <v>15</v>
      </c>
      <c r="O32" s="16">
        <v>7</v>
      </c>
      <c r="P32" s="16">
        <v>8</v>
      </c>
      <c r="Q32" s="16">
        <v>0</v>
      </c>
      <c r="R32" s="16">
        <v>0</v>
      </c>
      <c r="S32" s="16">
        <v>0</v>
      </c>
      <c r="T32" s="16"/>
      <c r="U32" s="16"/>
      <c r="V32" s="16"/>
      <c r="W32" s="16"/>
      <c r="X32" s="16"/>
      <c r="Y32" s="16"/>
      <c r="Z32" s="16"/>
      <c r="AA32" s="16"/>
      <c r="AB32" s="16">
        <v>0</v>
      </c>
      <c r="AC32" s="16">
        <v>0</v>
      </c>
    </row>
    <row r="33" spans="1:29" ht="12.75">
      <c r="A33" s="15">
        <v>320604</v>
      </c>
      <c r="B33" s="64" t="s">
        <v>38</v>
      </c>
      <c r="C33" s="64"/>
      <c r="D33" s="16">
        <v>31488</v>
      </c>
      <c r="E33" s="16">
        <v>24858</v>
      </c>
      <c r="F33" s="16">
        <v>24826</v>
      </c>
      <c r="G33" s="16">
        <v>32</v>
      </c>
      <c r="H33" s="16">
        <v>0</v>
      </c>
      <c r="I33" s="16">
        <v>32</v>
      </c>
      <c r="J33" s="16">
        <v>24</v>
      </c>
      <c r="K33" s="16">
        <v>7</v>
      </c>
      <c r="L33" s="16">
        <v>1</v>
      </c>
      <c r="M33" s="16">
        <v>57</v>
      </c>
      <c r="N33" s="16">
        <v>57</v>
      </c>
      <c r="O33" s="16">
        <v>33</v>
      </c>
      <c r="P33" s="16">
        <v>23</v>
      </c>
      <c r="Q33" s="16">
        <v>1</v>
      </c>
      <c r="R33" s="16">
        <v>0</v>
      </c>
      <c r="S33" s="16">
        <v>0</v>
      </c>
      <c r="T33" s="16"/>
      <c r="U33" s="16"/>
      <c r="V33" s="16"/>
      <c r="W33" s="16"/>
      <c r="X33" s="16"/>
      <c r="Y33" s="16"/>
      <c r="Z33" s="16"/>
      <c r="AA33" s="16"/>
      <c r="AB33" s="16">
        <v>0</v>
      </c>
      <c r="AC33" s="16">
        <v>0</v>
      </c>
    </row>
    <row r="34" spans="1:29" ht="12.75">
      <c r="A34" s="15">
        <v>320605</v>
      </c>
      <c r="B34" s="64" t="s">
        <v>39</v>
      </c>
      <c r="C34" s="64"/>
      <c r="D34" s="16">
        <v>7760</v>
      </c>
      <c r="E34" s="16">
        <v>5767</v>
      </c>
      <c r="F34" s="16">
        <v>5759</v>
      </c>
      <c r="G34" s="16">
        <v>8</v>
      </c>
      <c r="H34" s="16">
        <v>0</v>
      </c>
      <c r="I34" s="16">
        <v>8</v>
      </c>
      <c r="J34" s="16">
        <v>8</v>
      </c>
      <c r="K34" s="16">
        <v>0</v>
      </c>
      <c r="L34" s="16">
        <v>0</v>
      </c>
      <c r="M34" s="16">
        <v>11</v>
      </c>
      <c r="N34" s="16">
        <v>11</v>
      </c>
      <c r="O34" s="16">
        <v>8</v>
      </c>
      <c r="P34" s="16">
        <v>3</v>
      </c>
      <c r="Q34" s="16">
        <v>0</v>
      </c>
      <c r="R34" s="16">
        <v>0</v>
      </c>
      <c r="S34" s="16">
        <v>0</v>
      </c>
      <c r="T34" s="16"/>
      <c r="U34" s="16"/>
      <c r="V34" s="16"/>
      <c r="W34" s="16"/>
      <c r="X34" s="16"/>
      <c r="Y34" s="16"/>
      <c r="Z34" s="16"/>
      <c r="AA34" s="16"/>
      <c r="AB34" s="16">
        <v>0</v>
      </c>
      <c r="AC34" s="16">
        <v>0</v>
      </c>
    </row>
    <row r="35" spans="1:29" ht="12.75">
      <c r="A35" s="15">
        <v>320606</v>
      </c>
      <c r="B35" s="64" t="s">
        <v>40</v>
      </c>
      <c r="C35" s="64"/>
      <c r="D35" s="16">
        <v>4460</v>
      </c>
      <c r="E35" s="16">
        <v>3472</v>
      </c>
      <c r="F35" s="16">
        <v>3463</v>
      </c>
      <c r="G35" s="16">
        <v>9</v>
      </c>
      <c r="H35" s="16">
        <v>0</v>
      </c>
      <c r="I35" s="16">
        <v>9</v>
      </c>
      <c r="J35" s="16">
        <v>8</v>
      </c>
      <c r="K35" s="16">
        <v>0</v>
      </c>
      <c r="L35" s="16">
        <v>1</v>
      </c>
      <c r="M35" s="16">
        <v>18</v>
      </c>
      <c r="N35" s="16">
        <v>18</v>
      </c>
      <c r="O35" s="16">
        <v>13</v>
      </c>
      <c r="P35" s="16">
        <v>4</v>
      </c>
      <c r="Q35" s="16">
        <v>1</v>
      </c>
      <c r="R35" s="16">
        <v>0</v>
      </c>
      <c r="S35" s="16">
        <v>0</v>
      </c>
      <c r="T35" s="16"/>
      <c r="U35" s="16"/>
      <c r="V35" s="16"/>
      <c r="W35" s="16"/>
      <c r="X35" s="16"/>
      <c r="Y35" s="16"/>
      <c r="Z35" s="16"/>
      <c r="AA35" s="16"/>
      <c r="AB35" s="16">
        <v>0</v>
      </c>
      <c r="AC35" s="16">
        <v>0</v>
      </c>
    </row>
    <row r="36" spans="1:29" ht="12.75">
      <c r="A36" s="15">
        <v>320607</v>
      </c>
      <c r="B36" s="64" t="s">
        <v>41</v>
      </c>
      <c r="C36" s="64"/>
      <c r="D36" s="16">
        <v>3789</v>
      </c>
      <c r="E36" s="16">
        <v>2969</v>
      </c>
      <c r="F36" s="16">
        <v>2943</v>
      </c>
      <c r="G36" s="16">
        <v>26</v>
      </c>
      <c r="H36" s="16">
        <v>0</v>
      </c>
      <c r="I36" s="16">
        <v>26</v>
      </c>
      <c r="J36" s="16">
        <v>23</v>
      </c>
      <c r="K36" s="16">
        <v>2</v>
      </c>
      <c r="L36" s="16">
        <v>1</v>
      </c>
      <c r="M36" s="16">
        <v>3</v>
      </c>
      <c r="N36" s="16">
        <v>3</v>
      </c>
      <c r="O36" s="16">
        <v>0</v>
      </c>
      <c r="P36" s="16">
        <v>2</v>
      </c>
      <c r="Q36" s="16">
        <v>1</v>
      </c>
      <c r="R36" s="16">
        <v>0</v>
      </c>
      <c r="S36" s="16">
        <v>0</v>
      </c>
      <c r="T36" s="16"/>
      <c r="U36" s="16"/>
      <c r="V36" s="16"/>
      <c r="W36" s="16"/>
      <c r="X36" s="16"/>
      <c r="Y36" s="16"/>
      <c r="Z36" s="16"/>
      <c r="AA36" s="16"/>
      <c r="AB36" s="16">
        <v>0</v>
      </c>
      <c r="AC36" s="16">
        <v>0</v>
      </c>
    </row>
    <row r="37" spans="1:29" ht="12.75">
      <c r="A37" s="15">
        <v>320608</v>
      </c>
      <c r="B37" s="64" t="s">
        <v>42</v>
      </c>
      <c r="C37" s="64"/>
      <c r="D37" s="16">
        <v>5913</v>
      </c>
      <c r="E37" s="16">
        <v>4542</v>
      </c>
      <c r="F37" s="16">
        <v>4532</v>
      </c>
      <c r="G37" s="16">
        <v>10</v>
      </c>
      <c r="H37" s="16">
        <v>0</v>
      </c>
      <c r="I37" s="16">
        <v>10</v>
      </c>
      <c r="J37" s="16">
        <v>10</v>
      </c>
      <c r="K37" s="16">
        <v>0</v>
      </c>
      <c r="L37" s="16">
        <v>0</v>
      </c>
      <c r="M37" s="16">
        <v>11</v>
      </c>
      <c r="N37" s="16">
        <v>11</v>
      </c>
      <c r="O37" s="16">
        <v>9</v>
      </c>
      <c r="P37" s="16">
        <v>2</v>
      </c>
      <c r="Q37" s="16">
        <v>0</v>
      </c>
      <c r="R37" s="16">
        <v>0</v>
      </c>
      <c r="S37" s="16">
        <v>0</v>
      </c>
      <c r="T37" s="16"/>
      <c r="U37" s="16"/>
      <c r="V37" s="16"/>
      <c r="W37" s="16"/>
      <c r="X37" s="16"/>
      <c r="Y37" s="16"/>
      <c r="Z37" s="16"/>
      <c r="AA37" s="16"/>
      <c r="AB37" s="16">
        <v>0</v>
      </c>
      <c r="AC37" s="16">
        <v>0</v>
      </c>
    </row>
    <row r="38" spans="1:29" ht="12.75">
      <c r="A38" s="15">
        <v>320609</v>
      </c>
      <c r="B38" s="64" t="s">
        <v>43</v>
      </c>
      <c r="C38" s="64"/>
      <c r="D38" s="16">
        <v>5663</v>
      </c>
      <c r="E38" s="16">
        <v>4269</v>
      </c>
      <c r="F38" s="16">
        <v>4264</v>
      </c>
      <c r="G38" s="16">
        <v>5</v>
      </c>
      <c r="H38" s="16">
        <v>0</v>
      </c>
      <c r="I38" s="16">
        <v>5</v>
      </c>
      <c r="J38" s="16">
        <v>5</v>
      </c>
      <c r="K38" s="16">
        <v>0</v>
      </c>
      <c r="L38" s="16">
        <v>0</v>
      </c>
      <c r="M38" s="16">
        <v>5</v>
      </c>
      <c r="N38" s="16">
        <v>5</v>
      </c>
      <c r="O38" s="16">
        <v>3</v>
      </c>
      <c r="P38" s="16">
        <v>2</v>
      </c>
      <c r="Q38" s="16">
        <v>0</v>
      </c>
      <c r="R38" s="16">
        <v>0</v>
      </c>
      <c r="S38" s="16">
        <v>0</v>
      </c>
      <c r="T38" s="16"/>
      <c r="U38" s="16"/>
      <c r="V38" s="16"/>
      <c r="W38" s="16"/>
      <c r="X38" s="16"/>
      <c r="Y38" s="16"/>
      <c r="Z38" s="16"/>
      <c r="AA38" s="16"/>
      <c r="AB38" s="16">
        <v>0</v>
      </c>
      <c r="AC38" s="16">
        <v>0</v>
      </c>
    </row>
    <row r="39" spans="1:29" ht="12.75">
      <c r="A39" s="4">
        <v>320700</v>
      </c>
      <c r="B39" s="65" t="s">
        <v>44</v>
      </c>
      <c r="C39" s="65"/>
      <c r="D39" s="22">
        <f aca="true" t="shared" si="4" ref="D39:Q39">SUM(D40:D45)</f>
        <v>48848</v>
      </c>
      <c r="E39" s="22">
        <f t="shared" si="4"/>
        <v>38510</v>
      </c>
      <c r="F39" s="22">
        <f>SUM(F40:F45)</f>
        <v>38321</v>
      </c>
      <c r="G39" s="22">
        <f>SUM(G40:G45)</f>
        <v>189</v>
      </c>
      <c r="H39" s="22">
        <f t="shared" si="4"/>
        <v>0</v>
      </c>
      <c r="I39" s="22">
        <f t="shared" si="4"/>
        <v>189</v>
      </c>
      <c r="J39" s="22">
        <f>SUM(J40:J45)</f>
        <v>154</v>
      </c>
      <c r="K39" s="22">
        <f t="shared" si="4"/>
        <v>20</v>
      </c>
      <c r="L39" s="22">
        <f t="shared" si="4"/>
        <v>15</v>
      </c>
      <c r="M39" s="22">
        <f>(M40+M41+M42+M43+M44+M45)</f>
        <v>135</v>
      </c>
      <c r="N39" s="22">
        <f t="shared" si="4"/>
        <v>135</v>
      </c>
      <c r="O39" s="22">
        <f t="shared" si="4"/>
        <v>57</v>
      </c>
      <c r="P39" s="22">
        <f t="shared" si="4"/>
        <v>63</v>
      </c>
      <c r="Q39" s="22">
        <f t="shared" si="4"/>
        <v>15</v>
      </c>
      <c r="R39" s="22">
        <f>SUM(R40:R45)</f>
        <v>0</v>
      </c>
      <c r="S39" s="22">
        <f>SUM(S40:S45)</f>
        <v>0</v>
      </c>
      <c r="T39" s="22"/>
      <c r="U39" s="22"/>
      <c r="V39" s="22"/>
      <c r="W39" s="22"/>
      <c r="X39" s="22"/>
      <c r="Y39" s="22"/>
      <c r="Z39" s="22"/>
      <c r="AA39" s="22"/>
      <c r="AB39" s="22">
        <f>SUM(AB40:AB45)</f>
        <v>0</v>
      </c>
      <c r="AC39" s="22">
        <f>SUM(AC40:AC45)</f>
        <v>0</v>
      </c>
    </row>
    <row r="40" spans="1:29" ht="12.75">
      <c r="A40" s="15">
        <v>320701</v>
      </c>
      <c r="B40" s="64" t="s">
        <v>45</v>
      </c>
      <c r="C40" s="64"/>
      <c r="D40" s="16">
        <v>4119</v>
      </c>
      <c r="E40" s="16">
        <v>3288</v>
      </c>
      <c r="F40" s="16">
        <v>3241</v>
      </c>
      <c r="G40" s="16">
        <v>47</v>
      </c>
      <c r="H40" s="16">
        <v>0</v>
      </c>
      <c r="I40" s="16">
        <v>47</v>
      </c>
      <c r="J40" s="16">
        <v>47</v>
      </c>
      <c r="K40" s="16">
        <v>0</v>
      </c>
      <c r="L40" s="16">
        <v>0</v>
      </c>
      <c r="M40" s="16">
        <v>15</v>
      </c>
      <c r="N40" s="16">
        <v>15</v>
      </c>
      <c r="O40" s="16">
        <v>3</v>
      </c>
      <c r="P40" s="16">
        <v>12</v>
      </c>
      <c r="Q40" s="16">
        <v>0</v>
      </c>
      <c r="R40" s="16">
        <v>0</v>
      </c>
      <c r="S40" s="16">
        <v>0</v>
      </c>
      <c r="T40" s="16"/>
      <c r="U40" s="16"/>
      <c r="V40" s="16"/>
      <c r="W40" s="16"/>
      <c r="X40" s="16"/>
      <c r="Y40" s="16"/>
      <c r="Z40" s="16"/>
      <c r="AA40" s="16"/>
      <c r="AB40" s="16">
        <v>0</v>
      </c>
      <c r="AC40" s="16">
        <v>0</v>
      </c>
    </row>
    <row r="41" spans="1:29" ht="12.75">
      <c r="A41" s="15">
        <v>320702</v>
      </c>
      <c r="B41" s="64" t="s">
        <v>46</v>
      </c>
      <c r="C41" s="64"/>
      <c r="D41" s="16">
        <v>6262</v>
      </c>
      <c r="E41" s="16">
        <v>4760</v>
      </c>
      <c r="F41" s="16">
        <v>4758</v>
      </c>
      <c r="G41" s="16">
        <v>2</v>
      </c>
      <c r="H41" s="16">
        <v>0</v>
      </c>
      <c r="I41" s="16">
        <v>2</v>
      </c>
      <c r="J41" s="16">
        <v>2</v>
      </c>
      <c r="K41" s="16">
        <v>0</v>
      </c>
      <c r="L41" s="16">
        <v>0</v>
      </c>
      <c r="M41" s="16">
        <v>7</v>
      </c>
      <c r="N41" s="16">
        <v>7</v>
      </c>
      <c r="O41" s="16">
        <v>3</v>
      </c>
      <c r="P41" s="16">
        <v>4</v>
      </c>
      <c r="Q41" s="16">
        <v>0</v>
      </c>
      <c r="R41" s="16">
        <v>0</v>
      </c>
      <c r="S41" s="16">
        <v>0</v>
      </c>
      <c r="T41" s="16"/>
      <c r="U41" s="16"/>
      <c r="V41" s="16"/>
      <c r="W41" s="16"/>
      <c r="X41" s="16"/>
      <c r="Y41" s="16"/>
      <c r="Z41" s="16"/>
      <c r="AA41" s="16"/>
      <c r="AB41" s="16">
        <v>0</v>
      </c>
      <c r="AC41" s="16">
        <v>0</v>
      </c>
    </row>
    <row r="42" spans="1:29" ht="12.75">
      <c r="A42" s="15">
        <v>320703</v>
      </c>
      <c r="B42" s="64" t="s">
        <v>47</v>
      </c>
      <c r="C42" s="64"/>
      <c r="D42" s="16">
        <v>14929</v>
      </c>
      <c r="E42" s="16">
        <v>11878</v>
      </c>
      <c r="F42" s="16">
        <v>11844</v>
      </c>
      <c r="G42" s="16">
        <v>34</v>
      </c>
      <c r="H42" s="16">
        <v>0</v>
      </c>
      <c r="I42" s="16">
        <v>34</v>
      </c>
      <c r="J42" s="16">
        <v>25</v>
      </c>
      <c r="K42" s="16">
        <v>0</v>
      </c>
      <c r="L42" s="16">
        <v>9</v>
      </c>
      <c r="M42" s="16">
        <v>55</v>
      </c>
      <c r="N42" s="16">
        <v>55</v>
      </c>
      <c r="O42" s="16">
        <v>24</v>
      </c>
      <c r="P42" s="16">
        <v>22</v>
      </c>
      <c r="Q42" s="16">
        <v>9</v>
      </c>
      <c r="R42" s="16">
        <v>0</v>
      </c>
      <c r="S42" s="16">
        <v>0</v>
      </c>
      <c r="T42" s="16"/>
      <c r="U42" s="16"/>
      <c r="V42" s="16"/>
      <c r="W42" s="16"/>
      <c r="X42" s="16"/>
      <c r="Y42" s="16"/>
      <c r="Z42" s="16"/>
      <c r="AA42" s="16"/>
      <c r="AB42" s="16">
        <v>0</v>
      </c>
      <c r="AC42" s="16">
        <v>0</v>
      </c>
    </row>
    <row r="43" spans="1:29" ht="12.75">
      <c r="A43" s="15">
        <v>320704</v>
      </c>
      <c r="B43" s="64" t="s">
        <v>48</v>
      </c>
      <c r="C43" s="64"/>
      <c r="D43" s="16">
        <v>6577</v>
      </c>
      <c r="E43" s="16">
        <v>5413</v>
      </c>
      <c r="F43" s="16">
        <v>5373</v>
      </c>
      <c r="G43" s="16">
        <v>40</v>
      </c>
      <c r="H43" s="16">
        <v>0</v>
      </c>
      <c r="I43" s="16">
        <v>40</v>
      </c>
      <c r="J43" s="16">
        <v>19</v>
      </c>
      <c r="K43" s="16">
        <v>20</v>
      </c>
      <c r="L43" s="16">
        <v>1</v>
      </c>
      <c r="M43" s="16">
        <v>17</v>
      </c>
      <c r="N43" s="16">
        <v>17</v>
      </c>
      <c r="O43" s="16">
        <v>5</v>
      </c>
      <c r="P43" s="16">
        <v>11</v>
      </c>
      <c r="Q43" s="16">
        <v>1</v>
      </c>
      <c r="R43" s="16">
        <v>0</v>
      </c>
      <c r="S43" s="16">
        <v>0</v>
      </c>
      <c r="T43" s="16"/>
      <c r="U43" s="16"/>
      <c r="V43" s="16"/>
      <c r="W43" s="16"/>
      <c r="X43" s="16"/>
      <c r="Y43" s="16"/>
      <c r="Z43" s="16"/>
      <c r="AA43" s="16"/>
      <c r="AB43" s="16">
        <v>0</v>
      </c>
      <c r="AC43" s="16">
        <v>0</v>
      </c>
    </row>
    <row r="44" spans="1:29" ht="12.75">
      <c r="A44" s="15">
        <v>320705</v>
      </c>
      <c r="B44" s="64" t="s">
        <v>49</v>
      </c>
      <c r="C44" s="64"/>
      <c r="D44" s="16">
        <v>4378</v>
      </c>
      <c r="E44" s="16">
        <v>3272</v>
      </c>
      <c r="F44" s="16">
        <v>3254</v>
      </c>
      <c r="G44" s="16">
        <v>18</v>
      </c>
      <c r="H44" s="16">
        <v>0</v>
      </c>
      <c r="I44" s="16">
        <v>18</v>
      </c>
      <c r="J44" s="16">
        <v>18</v>
      </c>
      <c r="K44" s="16">
        <v>0</v>
      </c>
      <c r="L44" s="16">
        <v>0</v>
      </c>
      <c r="M44" s="16">
        <v>3</v>
      </c>
      <c r="N44" s="16">
        <v>3</v>
      </c>
      <c r="O44" s="16">
        <v>0</v>
      </c>
      <c r="P44" s="16">
        <v>3</v>
      </c>
      <c r="Q44" s="16">
        <v>0</v>
      </c>
      <c r="R44" s="16">
        <v>0</v>
      </c>
      <c r="S44" s="16">
        <v>0</v>
      </c>
      <c r="T44" s="16"/>
      <c r="U44" s="16"/>
      <c r="V44" s="16"/>
      <c r="W44" s="16"/>
      <c r="X44" s="16"/>
      <c r="Y44" s="16"/>
      <c r="Z44" s="16"/>
      <c r="AA44" s="16"/>
      <c r="AB44" s="16">
        <v>0</v>
      </c>
      <c r="AC44" s="16">
        <v>0</v>
      </c>
    </row>
    <row r="45" spans="1:29" ht="12.75">
      <c r="A45" s="15">
        <v>320706</v>
      </c>
      <c r="B45" s="64" t="s">
        <v>50</v>
      </c>
      <c r="C45" s="64"/>
      <c r="D45" s="16">
        <v>12583</v>
      </c>
      <c r="E45" s="16">
        <v>9899</v>
      </c>
      <c r="F45" s="16">
        <v>9851</v>
      </c>
      <c r="G45" s="16">
        <v>48</v>
      </c>
      <c r="H45" s="16">
        <v>0</v>
      </c>
      <c r="I45" s="16">
        <v>48</v>
      </c>
      <c r="J45" s="16">
        <v>43</v>
      </c>
      <c r="K45" s="16">
        <v>0</v>
      </c>
      <c r="L45" s="16">
        <v>5</v>
      </c>
      <c r="M45" s="16">
        <v>38</v>
      </c>
      <c r="N45" s="16">
        <v>38</v>
      </c>
      <c r="O45" s="16">
        <v>22</v>
      </c>
      <c r="P45" s="16">
        <v>11</v>
      </c>
      <c r="Q45" s="16">
        <v>5</v>
      </c>
      <c r="R45" s="16">
        <v>0</v>
      </c>
      <c r="S45" s="16">
        <v>0</v>
      </c>
      <c r="T45" s="16"/>
      <c r="U45" s="16"/>
      <c r="V45" s="16"/>
      <c r="W45" s="16"/>
      <c r="X45" s="16"/>
      <c r="Y45" s="16"/>
      <c r="Z45" s="16"/>
      <c r="AA45" s="16"/>
      <c r="AB45" s="16">
        <v>0</v>
      </c>
      <c r="AC45" s="16">
        <v>0</v>
      </c>
    </row>
    <row r="46" spans="1:29" ht="12.75">
      <c r="A46" s="4">
        <v>321000</v>
      </c>
      <c r="B46" s="65" t="s">
        <v>51</v>
      </c>
      <c r="C46" s="65"/>
      <c r="D46" s="22">
        <f aca="true" t="shared" si="5" ref="D46:Q46">SUM(D47:D51)</f>
        <v>68662</v>
      </c>
      <c r="E46" s="22">
        <f t="shared" si="5"/>
        <v>53543</v>
      </c>
      <c r="F46" s="22">
        <f t="shared" si="5"/>
        <v>53451</v>
      </c>
      <c r="G46" s="22">
        <f>SUM(G47:G51)</f>
        <v>92</v>
      </c>
      <c r="H46" s="22">
        <f t="shared" si="5"/>
        <v>1</v>
      </c>
      <c r="I46" s="22">
        <f t="shared" si="5"/>
        <v>91</v>
      </c>
      <c r="J46" s="22">
        <f t="shared" si="5"/>
        <v>62</v>
      </c>
      <c r="K46" s="22">
        <f t="shared" si="5"/>
        <v>24</v>
      </c>
      <c r="L46" s="22">
        <f t="shared" si="5"/>
        <v>5</v>
      </c>
      <c r="M46" s="22">
        <f>(M47+M48+M49+M50+M51)</f>
        <v>105</v>
      </c>
      <c r="N46" s="22">
        <f t="shared" si="5"/>
        <v>105</v>
      </c>
      <c r="O46" s="22">
        <f t="shared" si="5"/>
        <v>63</v>
      </c>
      <c r="P46" s="22">
        <f t="shared" si="5"/>
        <v>37</v>
      </c>
      <c r="Q46" s="22">
        <f t="shared" si="5"/>
        <v>5</v>
      </c>
      <c r="R46" s="22">
        <f>SUM(R47:R51)</f>
        <v>0</v>
      </c>
      <c r="S46" s="22">
        <f>SUM(S47:S51)</f>
        <v>0</v>
      </c>
      <c r="T46" s="22"/>
      <c r="U46" s="22"/>
      <c r="V46" s="22"/>
      <c r="W46" s="22"/>
      <c r="X46" s="22"/>
      <c r="Y46" s="22"/>
      <c r="Z46" s="22"/>
      <c r="AA46" s="22"/>
      <c r="AB46" s="22">
        <f>SUM(AB47:AB51)</f>
        <v>0</v>
      </c>
      <c r="AC46" s="22">
        <f>SUM(AC47:AC51)</f>
        <v>0</v>
      </c>
    </row>
    <row r="47" spans="1:29" ht="12.75">
      <c r="A47" s="15">
        <v>321001</v>
      </c>
      <c r="B47" s="64" t="s">
        <v>52</v>
      </c>
      <c r="C47" s="64"/>
      <c r="D47" s="16">
        <v>19929</v>
      </c>
      <c r="E47" s="16">
        <v>15581</v>
      </c>
      <c r="F47" s="16">
        <v>15555</v>
      </c>
      <c r="G47" s="16">
        <v>26</v>
      </c>
      <c r="H47" s="16">
        <v>0</v>
      </c>
      <c r="I47" s="16">
        <v>26</v>
      </c>
      <c r="J47" s="16">
        <v>14</v>
      </c>
      <c r="K47" s="16">
        <v>10</v>
      </c>
      <c r="L47" s="16">
        <v>2</v>
      </c>
      <c r="M47" s="16">
        <v>28</v>
      </c>
      <c r="N47" s="16">
        <v>28</v>
      </c>
      <c r="O47" s="16">
        <v>15</v>
      </c>
      <c r="P47" s="16">
        <v>11</v>
      </c>
      <c r="Q47" s="16">
        <v>2</v>
      </c>
      <c r="R47" s="16">
        <v>0</v>
      </c>
      <c r="S47" s="16">
        <v>0</v>
      </c>
      <c r="T47" s="16"/>
      <c r="U47" s="16"/>
      <c r="V47" s="16"/>
      <c r="W47" s="16"/>
      <c r="X47" s="16"/>
      <c r="Y47" s="16"/>
      <c r="Z47" s="16"/>
      <c r="AA47" s="16"/>
      <c r="AB47" s="16">
        <v>0</v>
      </c>
      <c r="AC47" s="16">
        <v>0</v>
      </c>
    </row>
    <row r="48" spans="1:29" ht="12.75">
      <c r="A48" s="15">
        <v>321002</v>
      </c>
      <c r="B48" s="64" t="s">
        <v>53</v>
      </c>
      <c r="C48" s="64"/>
      <c r="D48" s="16">
        <v>2921</v>
      </c>
      <c r="E48" s="16">
        <v>2225</v>
      </c>
      <c r="F48" s="16">
        <v>2216</v>
      </c>
      <c r="G48" s="16">
        <v>9</v>
      </c>
      <c r="H48" s="16">
        <v>0</v>
      </c>
      <c r="I48" s="16">
        <v>9</v>
      </c>
      <c r="J48" s="16">
        <v>9</v>
      </c>
      <c r="K48" s="16">
        <v>0</v>
      </c>
      <c r="L48" s="16">
        <v>0</v>
      </c>
      <c r="M48" s="16">
        <v>10</v>
      </c>
      <c r="N48" s="16">
        <v>10</v>
      </c>
      <c r="O48" s="16">
        <v>9</v>
      </c>
      <c r="P48" s="16">
        <v>1</v>
      </c>
      <c r="Q48" s="16">
        <v>0</v>
      </c>
      <c r="R48" s="16">
        <v>0</v>
      </c>
      <c r="S48" s="16">
        <v>0</v>
      </c>
      <c r="T48" s="16"/>
      <c r="U48" s="16"/>
      <c r="V48" s="16"/>
      <c r="W48" s="16"/>
      <c r="X48" s="16"/>
      <c r="Y48" s="16"/>
      <c r="Z48" s="16"/>
      <c r="AA48" s="16"/>
      <c r="AB48" s="16">
        <v>0</v>
      </c>
      <c r="AC48" s="16">
        <v>0</v>
      </c>
    </row>
    <row r="49" spans="1:29" ht="12.75">
      <c r="A49" s="15">
        <v>321003</v>
      </c>
      <c r="B49" s="64" t="s">
        <v>54</v>
      </c>
      <c r="C49" s="64"/>
      <c r="D49" s="16">
        <v>21124</v>
      </c>
      <c r="E49" s="16">
        <v>16313</v>
      </c>
      <c r="F49" s="16">
        <v>16290</v>
      </c>
      <c r="G49" s="16">
        <v>23</v>
      </c>
      <c r="H49" s="16">
        <v>0</v>
      </c>
      <c r="I49" s="16">
        <v>23</v>
      </c>
      <c r="J49" s="16">
        <v>14</v>
      </c>
      <c r="K49" s="16">
        <v>6</v>
      </c>
      <c r="L49" s="16">
        <v>3</v>
      </c>
      <c r="M49" s="16">
        <v>32</v>
      </c>
      <c r="N49" s="16">
        <v>32</v>
      </c>
      <c r="O49" s="16">
        <v>19</v>
      </c>
      <c r="P49" s="16">
        <v>10</v>
      </c>
      <c r="Q49" s="16">
        <v>3</v>
      </c>
      <c r="R49" s="16">
        <v>0</v>
      </c>
      <c r="S49" s="16">
        <v>0</v>
      </c>
      <c r="T49" s="16"/>
      <c r="U49" s="16"/>
      <c r="V49" s="16"/>
      <c r="W49" s="16"/>
      <c r="X49" s="16"/>
      <c r="Y49" s="16"/>
      <c r="Z49" s="16"/>
      <c r="AA49" s="16"/>
      <c r="AB49" s="16">
        <v>0</v>
      </c>
      <c r="AC49" s="16">
        <v>0</v>
      </c>
    </row>
    <row r="50" spans="1:29" ht="12.75">
      <c r="A50" s="15">
        <v>321004</v>
      </c>
      <c r="B50" s="64" t="s">
        <v>55</v>
      </c>
      <c r="C50" s="64"/>
      <c r="D50" s="16">
        <v>21337</v>
      </c>
      <c r="E50" s="16">
        <v>16915</v>
      </c>
      <c r="F50" s="16">
        <v>16884</v>
      </c>
      <c r="G50" s="16">
        <v>31</v>
      </c>
      <c r="H50" s="16">
        <v>1</v>
      </c>
      <c r="I50" s="16">
        <v>30</v>
      </c>
      <c r="J50" s="16">
        <v>22</v>
      </c>
      <c r="K50" s="16">
        <v>8</v>
      </c>
      <c r="L50" s="16">
        <v>0</v>
      </c>
      <c r="M50" s="16">
        <v>35</v>
      </c>
      <c r="N50" s="16">
        <v>35</v>
      </c>
      <c r="O50" s="16">
        <v>20</v>
      </c>
      <c r="P50" s="16">
        <v>15</v>
      </c>
      <c r="Q50" s="16">
        <v>0</v>
      </c>
      <c r="R50" s="16">
        <v>0</v>
      </c>
      <c r="S50" s="16">
        <v>0</v>
      </c>
      <c r="T50" s="16"/>
      <c r="U50" s="16"/>
      <c r="V50" s="16"/>
      <c r="W50" s="16"/>
      <c r="X50" s="16"/>
      <c r="Y50" s="16"/>
      <c r="Z50" s="16"/>
      <c r="AA50" s="16"/>
      <c r="AB50" s="16">
        <v>0</v>
      </c>
      <c r="AC50" s="16">
        <v>0</v>
      </c>
    </row>
    <row r="51" spans="1:29" ht="12.75">
      <c r="A51" s="15">
        <v>321005</v>
      </c>
      <c r="B51" s="64" t="s">
        <v>56</v>
      </c>
      <c r="C51" s="64"/>
      <c r="D51" s="16">
        <v>3351</v>
      </c>
      <c r="E51" s="16">
        <v>2509</v>
      </c>
      <c r="F51" s="16">
        <v>2506</v>
      </c>
      <c r="G51" s="16">
        <v>3</v>
      </c>
      <c r="H51" s="16">
        <v>0</v>
      </c>
      <c r="I51" s="16">
        <v>3</v>
      </c>
      <c r="J51" s="16">
        <v>3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/>
      <c r="U51" s="16"/>
      <c r="V51" s="16"/>
      <c r="W51" s="16"/>
      <c r="X51" s="16"/>
      <c r="Y51" s="16"/>
      <c r="Z51" s="16"/>
      <c r="AA51" s="16"/>
      <c r="AB51" s="16">
        <v>0</v>
      </c>
      <c r="AC51" s="16">
        <v>0</v>
      </c>
    </row>
    <row r="52" spans="1:29" ht="12.75">
      <c r="A52" s="4">
        <v>321100</v>
      </c>
      <c r="B52" s="65" t="s">
        <v>57</v>
      </c>
      <c r="C52" s="66"/>
      <c r="D52" s="22">
        <f aca="true" t="shared" si="6" ref="D52:Q52">SUM(D53:D56)</f>
        <v>60775</v>
      </c>
      <c r="E52" s="22">
        <f t="shared" si="6"/>
        <v>47618</v>
      </c>
      <c r="F52" s="22">
        <f>SUM(F53:F56)</f>
        <v>47172</v>
      </c>
      <c r="G52" s="22">
        <f>SUM(G53:G56)</f>
        <v>446</v>
      </c>
      <c r="H52" s="22">
        <f t="shared" si="6"/>
        <v>0</v>
      </c>
      <c r="I52" s="22">
        <f t="shared" si="6"/>
        <v>446</v>
      </c>
      <c r="J52" s="22">
        <f t="shared" si="6"/>
        <v>423</v>
      </c>
      <c r="K52" s="22">
        <f t="shared" si="6"/>
        <v>15</v>
      </c>
      <c r="L52" s="22">
        <f t="shared" si="6"/>
        <v>8</v>
      </c>
      <c r="M52" s="22">
        <f>(M53+M54+M55+M56)</f>
        <v>146</v>
      </c>
      <c r="N52" s="22">
        <f t="shared" si="6"/>
        <v>146</v>
      </c>
      <c r="O52" s="22">
        <f t="shared" si="6"/>
        <v>57</v>
      </c>
      <c r="P52" s="22">
        <f t="shared" si="6"/>
        <v>81</v>
      </c>
      <c r="Q52" s="22">
        <f t="shared" si="6"/>
        <v>8</v>
      </c>
      <c r="R52" s="22">
        <f>SUM(R53:R56)</f>
        <v>0</v>
      </c>
      <c r="S52" s="22">
        <f>SUM(S53:S56)</f>
        <v>0</v>
      </c>
      <c r="T52" s="22"/>
      <c r="U52" s="22"/>
      <c r="V52" s="22"/>
      <c r="W52" s="22"/>
      <c r="X52" s="22"/>
      <c r="Y52" s="22"/>
      <c r="Z52" s="22"/>
      <c r="AA52" s="22"/>
      <c r="AB52" s="22">
        <f>SUM(AB53:AB56)</f>
        <v>0</v>
      </c>
      <c r="AC52" s="22">
        <f>SUM(AC53:AC56)</f>
        <v>0</v>
      </c>
    </row>
    <row r="53" spans="1:29" ht="12.75">
      <c r="A53" s="15">
        <v>321101</v>
      </c>
      <c r="B53" s="64" t="s">
        <v>58</v>
      </c>
      <c r="C53" s="64"/>
      <c r="D53" s="16">
        <v>10491</v>
      </c>
      <c r="E53" s="16">
        <v>8126</v>
      </c>
      <c r="F53" s="16">
        <v>7855</v>
      </c>
      <c r="G53" s="16">
        <v>271</v>
      </c>
      <c r="H53" s="16">
        <v>0</v>
      </c>
      <c r="I53" s="16">
        <v>271</v>
      </c>
      <c r="J53" s="16">
        <v>261</v>
      </c>
      <c r="K53" s="16">
        <v>6</v>
      </c>
      <c r="L53" s="16">
        <v>4</v>
      </c>
      <c r="M53" s="16">
        <v>21</v>
      </c>
      <c r="N53" s="16">
        <v>21</v>
      </c>
      <c r="O53" s="16">
        <v>8</v>
      </c>
      <c r="P53" s="16">
        <v>9</v>
      </c>
      <c r="Q53" s="16">
        <v>4</v>
      </c>
      <c r="R53" s="16">
        <v>0</v>
      </c>
      <c r="S53" s="16">
        <v>0</v>
      </c>
      <c r="T53" s="16"/>
      <c r="U53" s="16"/>
      <c r="V53" s="16"/>
      <c r="W53" s="16"/>
      <c r="X53" s="16"/>
      <c r="Y53" s="16"/>
      <c r="Z53" s="16"/>
      <c r="AA53" s="16"/>
      <c r="AB53" s="16">
        <v>0</v>
      </c>
      <c r="AC53" s="16">
        <v>0</v>
      </c>
    </row>
    <row r="54" spans="1:29" ht="12.75">
      <c r="A54" s="15">
        <v>321102</v>
      </c>
      <c r="B54" s="64" t="s">
        <v>59</v>
      </c>
      <c r="C54" s="64"/>
      <c r="D54" s="16">
        <v>8216</v>
      </c>
      <c r="E54" s="16">
        <v>6107</v>
      </c>
      <c r="F54" s="16">
        <v>6091</v>
      </c>
      <c r="G54" s="16">
        <v>16</v>
      </c>
      <c r="H54" s="16">
        <v>0</v>
      </c>
      <c r="I54" s="16">
        <v>16</v>
      </c>
      <c r="J54" s="16">
        <v>11</v>
      </c>
      <c r="K54" s="16">
        <v>1</v>
      </c>
      <c r="L54" s="16">
        <v>4</v>
      </c>
      <c r="M54" s="16">
        <v>24</v>
      </c>
      <c r="N54" s="16">
        <v>24</v>
      </c>
      <c r="O54" s="16">
        <v>10</v>
      </c>
      <c r="P54" s="16">
        <v>10</v>
      </c>
      <c r="Q54" s="16">
        <v>4</v>
      </c>
      <c r="R54" s="16">
        <v>0</v>
      </c>
      <c r="S54" s="16">
        <v>0</v>
      </c>
      <c r="T54" s="16"/>
      <c r="U54" s="16"/>
      <c r="V54" s="16"/>
      <c r="W54" s="16"/>
      <c r="X54" s="16"/>
      <c r="Y54" s="16"/>
      <c r="Z54" s="16"/>
      <c r="AA54" s="16"/>
      <c r="AB54" s="16">
        <v>0</v>
      </c>
      <c r="AC54" s="16">
        <v>0</v>
      </c>
    </row>
    <row r="55" spans="1:29" ht="12.75">
      <c r="A55" s="15">
        <v>321103</v>
      </c>
      <c r="B55" s="64" t="s">
        <v>60</v>
      </c>
      <c r="C55" s="64"/>
      <c r="D55" s="16">
        <v>1640</v>
      </c>
      <c r="E55" s="16">
        <v>1324</v>
      </c>
      <c r="F55" s="16">
        <v>1203</v>
      </c>
      <c r="G55" s="16">
        <v>121</v>
      </c>
      <c r="H55" s="16">
        <v>0</v>
      </c>
      <c r="I55" s="16">
        <v>121</v>
      </c>
      <c r="J55" s="16">
        <v>118</v>
      </c>
      <c r="K55" s="16">
        <v>3</v>
      </c>
      <c r="L55" s="16">
        <v>0</v>
      </c>
      <c r="M55" s="16">
        <v>1</v>
      </c>
      <c r="N55" s="16">
        <v>1</v>
      </c>
      <c r="O55" s="16">
        <v>0</v>
      </c>
      <c r="P55" s="16">
        <v>1</v>
      </c>
      <c r="Q55" s="16">
        <v>0</v>
      </c>
      <c r="R55" s="16">
        <v>0</v>
      </c>
      <c r="S55" s="16">
        <v>0</v>
      </c>
      <c r="T55" s="16"/>
      <c r="U55" s="16"/>
      <c r="V55" s="16"/>
      <c r="W55" s="16"/>
      <c r="X55" s="16"/>
      <c r="Y55" s="16"/>
      <c r="Z55" s="16"/>
      <c r="AA55" s="16"/>
      <c r="AB55" s="16">
        <v>0</v>
      </c>
      <c r="AC55" s="16">
        <v>0</v>
      </c>
    </row>
    <row r="56" spans="1:29" ht="12.75">
      <c r="A56" s="15">
        <v>321104</v>
      </c>
      <c r="B56" s="64" t="s">
        <v>61</v>
      </c>
      <c r="C56" s="64"/>
      <c r="D56" s="16">
        <v>40428</v>
      </c>
      <c r="E56" s="16">
        <v>32061</v>
      </c>
      <c r="F56" s="16">
        <v>32023</v>
      </c>
      <c r="G56" s="16">
        <v>38</v>
      </c>
      <c r="H56" s="16">
        <v>0</v>
      </c>
      <c r="I56" s="16">
        <v>38</v>
      </c>
      <c r="J56" s="16">
        <v>33</v>
      </c>
      <c r="K56" s="16">
        <v>5</v>
      </c>
      <c r="L56" s="16">
        <v>0</v>
      </c>
      <c r="M56" s="16">
        <v>100</v>
      </c>
      <c r="N56" s="16">
        <v>100</v>
      </c>
      <c r="O56" s="16">
        <v>39</v>
      </c>
      <c r="P56" s="16">
        <v>61</v>
      </c>
      <c r="Q56" s="16">
        <v>0</v>
      </c>
      <c r="R56" s="16">
        <v>0</v>
      </c>
      <c r="S56" s="16">
        <v>0</v>
      </c>
      <c r="T56" s="16"/>
      <c r="U56" s="16"/>
      <c r="V56" s="16"/>
      <c r="W56" s="16"/>
      <c r="X56" s="16"/>
      <c r="Y56" s="16"/>
      <c r="Z56" s="16"/>
      <c r="AA56" s="16"/>
      <c r="AB56" s="16">
        <v>0</v>
      </c>
      <c r="AC56" s="16">
        <v>0</v>
      </c>
    </row>
    <row r="57" spans="1:29" ht="12.75">
      <c r="A57" s="4">
        <v>321200</v>
      </c>
      <c r="B57" s="65" t="s">
        <v>13</v>
      </c>
      <c r="C57" s="66"/>
      <c r="D57" s="22">
        <f aca="true" t="shared" si="7" ref="D57:N57">SUM(D58:D63)</f>
        <v>41330</v>
      </c>
      <c r="E57" s="22">
        <f t="shared" si="7"/>
        <v>32039</v>
      </c>
      <c r="F57" s="22">
        <f t="shared" si="7"/>
        <v>31972</v>
      </c>
      <c r="G57" s="22">
        <f>SUM(G58:G63)</f>
        <v>67</v>
      </c>
      <c r="H57" s="22">
        <f t="shared" si="7"/>
        <v>0</v>
      </c>
      <c r="I57" s="22">
        <f t="shared" si="7"/>
        <v>67</v>
      </c>
      <c r="J57" s="22">
        <f t="shared" si="7"/>
        <v>65</v>
      </c>
      <c r="K57" s="22">
        <f t="shared" si="7"/>
        <v>2</v>
      </c>
      <c r="L57" s="22">
        <f t="shared" si="7"/>
        <v>0</v>
      </c>
      <c r="M57" s="22">
        <f>(M58+M59+M60+M61+M62+M63)</f>
        <v>74</v>
      </c>
      <c r="N57" s="22">
        <f t="shared" si="7"/>
        <v>74</v>
      </c>
      <c r="O57" s="22">
        <f>SUM(O58:O63)</f>
        <v>43</v>
      </c>
      <c r="P57" s="22">
        <f>SUM(P58:P63)</f>
        <v>31</v>
      </c>
      <c r="Q57" s="22">
        <f>SUM(Q58:Q63)</f>
        <v>0</v>
      </c>
      <c r="R57" s="22">
        <f>SUM(R58:R63)</f>
        <v>0</v>
      </c>
      <c r="S57" s="22">
        <f>SUM(S58:S63)</f>
        <v>0</v>
      </c>
      <c r="T57" s="22"/>
      <c r="U57" s="22"/>
      <c r="V57" s="22"/>
      <c r="W57" s="22"/>
      <c r="X57" s="22"/>
      <c r="Y57" s="22"/>
      <c r="Z57" s="22"/>
      <c r="AA57" s="22"/>
      <c r="AB57" s="22">
        <f>SUM(AB58:AB63)</f>
        <v>0</v>
      </c>
      <c r="AC57" s="22">
        <f>SUM(AC58:AC63)</f>
        <v>0</v>
      </c>
    </row>
    <row r="58" spans="1:29" ht="12.75">
      <c r="A58" s="15">
        <v>321201</v>
      </c>
      <c r="B58" s="64" t="s">
        <v>62</v>
      </c>
      <c r="C58" s="64"/>
      <c r="D58" s="16">
        <v>2951</v>
      </c>
      <c r="E58" s="16">
        <v>2240</v>
      </c>
      <c r="F58" s="16">
        <v>2201</v>
      </c>
      <c r="G58" s="16">
        <v>39</v>
      </c>
      <c r="H58" s="16">
        <v>0</v>
      </c>
      <c r="I58" s="16">
        <v>39</v>
      </c>
      <c r="J58" s="16">
        <v>39</v>
      </c>
      <c r="K58" s="16">
        <v>0</v>
      </c>
      <c r="L58" s="16">
        <v>0</v>
      </c>
      <c r="M58" s="16">
        <v>1</v>
      </c>
      <c r="N58" s="16">
        <v>1</v>
      </c>
      <c r="O58" s="16">
        <v>1</v>
      </c>
      <c r="P58" s="16">
        <v>0</v>
      </c>
      <c r="Q58" s="16">
        <v>0</v>
      </c>
      <c r="R58" s="16">
        <v>0</v>
      </c>
      <c r="S58" s="16">
        <v>0</v>
      </c>
      <c r="T58" s="16"/>
      <c r="U58" s="16"/>
      <c r="V58" s="16"/>
      <c r="W58" s="16"/>
      <c r="X58" s="16"/>
      <c r="Y58" s="16"/>
      <c r="Z58" s="16"/>
      <c r="AA58" s="16"/>
      <c r="AB58" s="16">
        <v>0</v>
      </c>
      <c r="AC58" s="16">
        <v>0</v>
      </c>
    </row>
    <row r="59" spans="1:29" ht="12.75">
      <c r="A59" s="15">
        <v>321202</v>
      </c>
      <c r="B59" s="64" t="s">
        <v>63</v>
      </c>
      <c r="C59" s="64"/>
      <c r="D59" s="16">
        <v>2718</v>
      </c>
      <c r="E59" s="16">
        <v>2019</v>
      </c>
      <c r="F59" s="16">
        <v>2019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/>
      <c r="U59" s="16"/>
      <c r="V59" s="16"/>
      <c r="W59" s="16"/>
      <c r="X59" s="16"/>
      <c r="Y59" s="16"/>
      <c r="Z59" s="16"/>
      <c r="AA59" s="16"/>
      <c r="AB59" s="16">
        <v>0</v>
      </c>
      <c r="AC59" s="16">
        <v>0</v>
      </c>
    </row>
    <row r="60" spans="1:29" ht="12.75">
      <c r="A60" s="15">
        <v>321203</v>
      </c>
      <c r="B60" s="64" t="s">
        <v>64</v>
      </c>
      <c r="C60" s="64"/>
      <c r="D60" s="16">
        <v>6331</v>
      </c>
      <c r="E60" s="16">
        <v>5051</v>
      </c>
      <c r="F60" s="16">
        <v>5047</v>
      </c>
      <c r="G60" s="16">
        <v>4</v>
      </c>
      <c r="H60" s="16">
        <v>0</v>
      </c>
      <c r="I60" s="16">
        <v>4</v>
      </c>
      <c r="J60" s="16">
        <v>4</v>
      </c>
      <c r="K60" s="16">
        <v>0</v>
      </c>
      <c r="L60" s="16">
        <v>0</v>
      </c>
      <c r="M60" s="16">
        <v>22</v>
      </c>
      <c r="N60" s="16">
        <v>22</v>
      </c>
      <c r="O60" s="16">
        <v>16</v>
      </c>
      <c r="P60" s="16">
        <v>6</v>
      </c>
      <c r="Q60" s="16">
        <v>0</v>
      </c>
      <c r="R60" s="16">
        <v>0</v>
      </c>
      <c r="S60" s="16">
        <v>0</v>
      </c>
      <c r="T60" s="16"/>
      <c r="U60" s="16"/>
      <c r="V60" s="16"/>
      <c r="W60" s="16"/>
      <c r="X60" s="16"/>
      <c r="Y60" s="16"/>
      <c r="Z60" s="16"/>
      <c r="AA60" s="16"/>
      <c r="AB60" s="16">
        <v>0</v>
      </c>
      <c r="AC60" s="16">
        <v>0</v>
      </c>
    </row>
    <row r="61" spans="1:29" ht="12.75">
      <c r="A61" s="15">
        <v>321204</v>
      </c>
      <c r="B61" s="64" t="s">
        <v>65</v>
      </c>
      <c r="C61" s="64"/>
      <c r="D61" s="16">
        <v>5654</v>
      </c>
      <c r="E61" s="16">
        <v>4289</v>
      </c>
      <c r="F61" s="16">
        <v>4280</v>
      </c>
      <c r="G61" s="16">
        <v>9</v>
      </c>
      <c r="H61" s="16">
        <v>0</v>
      </c>
      <c r="I61" s="16">
        <v>9</v>
      </c>
      <c r="J61" s="16">
        <v>9</v>
      </c>
      <c r="K61" s="16">
        <v>0</v>
      </c>
      <c r="L61" s="16">
        <v>0</v>
      </c>
      <c r="M61" s="16">
        <v>5</v>
      </c>
      <c r="N61" s="16">
        <v>5</v>
      </c>
      <c r="O61" s="16">
        <v>2</v>
      </c>
      <c r="P61" s="16">
        <v>3</v>
      </c>
      <c r="Q61" s="16">
        <v>0</v>
      </c>
      <c r="R61" s="16">
        <v>0</v>
      </c>
      <c r="S61" s="16">
        <v>0</v>
      </c>
      <c r="T61" s="16"/>
      <c r="U61" s="16"/>
      <c r="V61" s="16"/>
      <c r="W61" s="16"/>
      <c r="X61" s="16"/>
      <c r="Y61" s="16"/>
      <c r="Z61" s="16"/>
      <c r="AA61" s="16"/>
      <c r="AB61" s="16">
        <v>0</v>
      </c>
      <c r="AC61" s="16">
        <v>0</v>
      </c>
    </row>
    <row r="62" spans="1:29" ht="12.75">
      <c r="A62" s="15">
        <v>321205</v>
      </c>
      <c r="B62" s="64" t="s">
        <v>66</v>
      </c>
      <c r="C62" s="64"/>
      <c r="D62" s="16">
        <v>20074</v>
      </c>
      <c r="E62" s="16">
        <v>15806</v>
      </c>
      <c r="F62" s="16">
        <v>15792</v>
      </c>
      <c r="G62" s="16">
        <v>14</v>
      </c>
      <c r="H62" s="16">
        <v>0</v>
      </c>
      <c r="I62" s="16">
        <v>14</v>
      </c>
      <c r="J62" s="16">
        <v>12</v>
      </c>
      <c r="K62" s="16">
        <v>2</v>
      </c>
      <c r="L62" s="16">
        <v>0</v>
      </c>
      <c r="M62" s="16">
        <v>41</v>
      </c>
      <c r="N62" s="16">
        <v>41</v>
      </c>
      <c r="O62" s="16">
        <v>19</v>
      </c>
      <c r="P62" s="16">
        <v>22</v>
      </c>
      <c r="Q62" s="16">
        <v>0</v>
      </c>
      <c r="R62" s="16">
        <v>0</v>
      </c>
      <c r="S62" s="16">
        <v>0</v>
      </c>
      <c r="T62" s="16"/>
      <c r="U62" s="16"/>
      <c r="V62" s="16"/>
      <c r="W62" s="16"/>
      <c r="X62" s="16"/>
      <c r="Y62" s="16"/>
      <c r="Z62" s="16"/>
      <c r="AA62" s="16"/>
      <c r="AB62" s="16">
        <v>0</v>
      </c>
      <c r="AC62" s="16">
        <v>0</v>
      </c>
    </row>
    <row r="63" spans="1:29" ht="12.75">
      <c r="A63" s="15">
        <v>321206</v>
      </c>
      <c r="B63" s="64" t="s">
        <v>67</v>
      </c>
      <c r="C63" s="64"/>
      <c r="D63" s="16">
        <v>3602</v>
      </c>
      <c r="E63" s="16">
        <v>2634</v>
      </c>
      <c r="F63" s="16">
        <v>2633</v>
      </c>
      <c r="G63" s="16">
        <v>1</v>
      </c>
      <c r="H63" s="16">
        <v>0</v>
      </c>
      <c r="I63" s="16">
        <v>1</v>
      </c>
      <c r="J63" s="16">
        <v>1</v>
      </c>
      <c r="K63" s="16">
        <v>0</v>
      </c>
      <c r="L63" s="16">
        <v>0</v>
      </c>
      <c r="M63" s="16">
        <v>5</v>
      </c>
      <c r="N63" s="16">
        <v>5</v>
      </c>
      <c r="O63" s="16">
        <v>5</v>
      </c>
      <c r="P63" s="16">
        <v>0</v>
      </c>
      <c r="Q63" s="16">
        <v>0</v>
      </c>
      <c r="R63" s="16">
        <v>0</v>
      </c>
      <c r="S63" s="16">
        <v>0</v>
      </c>
      <c r="T63" s="16"/>
      <c r="U63" s="16"/>
      <c r="V63" s="16"/>
      <c r="W63" s="16"/>
      <c r="X63" s="16"/>
      <c r="Y63" s="16"/>
      <c r="Z63" s="16"/>
      <c r="AA63" s="16"/>
      <c r="AB63" s="16">
        <v>0</v>
      </c>
      <c r="AC63" s="16">
        <v>0</v>
      </c>
    </row>
    <row r="64" spans="1:29" ht="12.75">
      <c r="A64" s="4">
        <v>321400</v>
      </c>
      <c r="B64" s="65" t="s">
        <v>68</v>
      </c>
      <c r="C64" s="66"/>
      <c r="D64" s="22">
        <f aca="true" t="shared" si="8" ref="D64:Q64">SUM(D65:D74)</f>
        <v>120322</v>
      </c>
      <c r="E64" s="22">
        <f t="shared" si="8"/>
        <v>94295</v>
      </c>
      <c r="F64" s="22">
        <f t="shared" si="8"/>
        <v>94140</v>
      </c>
      <c r="G64" s="22">
        <f>SUM(G65:G74)</f>
        <v>155</v>
      </c>
      <c r="H64" s="22">
        <f t="shared" si="8"/>
        <v>0</v>
      </c>
      <c r="I64" s="22">
        <f t="shared" si="8"/>
        <v>155</v>
      </c>
      <c r="J64" s="22">
        <f t="shared" si="8"/>
        <v>148</v>
      </c>
      <c r="K64" s="22">
        <f t="shared" si="8"/>
        <v>6</v>
      </c>
      <c r="L64" s="22">
        <f t="shared" si="8"/>
        <v>1</v>
      </c>
      <c r="M64" s="22">
        <f>(M65+M66+M67+M68+M69+M70+M71+M72+M73+M74)</f>
        <v>198</v>
      </c>
      <c r="N64" s="22">
        <f t="shared" si="8"/>
        <v>198</v>
      </c>
      <c r="O64" s="22">
        <f t="shared" si="8"/>
        <v>110</v>
      </c>
      <c r="P64" s="22">
        <f t="shared" si="8"/>
        <v>87</v>
      </c>
      <c r="Q64" s="22">
        <f t="shared" si="8"/>
        <v>1</v>
      </c>
      <c r="R64" s="22">
        <f>SUM(R65:R74)</f>
        <v>0</v>
      </c>
      <c r="S64" s="22">
        <f>SUM(S65:S74)</f>
        <v>0</v>
      </c>
      <c r="T64" s="22"/>
      <c r="U64" s="22"/>
      <c r="V64" s="22"/>
      <c r="W64" s="22"/>
      <c r="X64" s="22"/>
      <c r="Y64" s="22"/>
      <c r="Z64" s="22"/>
      <c r="AA64" s="22"/>
      <c r="AB64" s="22">
        <f>SUM(AB65:AB74)</f>
        <v>0</v>
      </c>
      <c r="AC64" s="22">
        <f>SUM(AC65:AC74)</f>
        <v>0</v>
      </c>
    </row>
    <row r="65" spans="1:29" ht="12.75">
      <c r="A65" s="15">
        <v>321401</v>
      </c>
      <c r="B65" s="64" t="s">
        <v>77</v>
      </c>
      <c r="C65" s="64"/>
      <c r="D65" s="16">
        <v>70291</v>
      </c>
      <c r="E65" s="16">
        <v>56626</v>
      </c>
      <c r="F65" s="16">
        <v>56605</v>
      </c>
      <c r="G65" s="16">
        <v>21</v>
      </c>
      <c r="H65" s="16">
        <v>0</v>
      </c>
      <c r="I65" s="16">
        <v>21</v>
      </c>
      <c r="J65" s="16">
        <v>17</v>
      </c>
      <c r="K65" s="16">
        <v>4</v>
      </c>
      <c r="L65" s="16">
        <v>0</v>
      </c>
      <c r="M65" s="16">
        <v>134</v>
      </c>
      <c r="N65" s="16">
        <v>134</v>
      </c>
      <c r="O65" s="16">
        <v>73</v>
      </c>
      <c r="P65" s="16">
        <v>61</v>
      </c>
      <c r="Q65" s="16">
        <v>0</v>
      </c>
      <c r="R65" s="16">
        <v>0</v>
      </c>
      <c r="S65" s="16">
        <v>0</v>
      </c>
      <c r="T65" s="16"/>
      <c r="U65" s="16"/>
      <c r="V65" s="16"/>
      <c r="W65" s="16"/>
      <c r="X65" s="16"/>
      <c r="Y65" s="16"/>
      <c r="Z65" s="16"/>
      <c r="AA65" s="16"/>
      <c r="AB65" s="16">
        <v>0</v>
      </c>
      <c r="AC65" s="16">
        <v>0</v>
      </c>
    </row>
    <row r="66" spans="1:29" ht="12.75">
      <c r="A66" s="15">
        <v>321402</v>
      </c>
      <c r="B66" s="64" t="s">
        <v>69</v>
      </c>
      <c r="C66" s="64"/>
      <c r="D66" s="16">
        <v>6270</v>
      </c>
      <c r="E66" s="16">
        <v>4787</v>
      </c>
      <c r="F66" s="16">
        <v>4780</v>
      </c>
      <c r="G66" s="16">
        <v>7</v>
      </c>
      <c r="H66" s="16">
        <v>0</v>
      </c>
      <c r="I66" s="16">
        <v>7</v>
      </c>
      <c r="J66" s="16">
        <v>7</v>
      </c>
      <c r="K66" s="16">
        <v>0</v>
      </c>
      <c r="L66" s="16">
        <v>0</v>
      </c>
      <c r="M66" s="16">
        <v>9</v>
      </c>
      <c r="N66" s="16">
        <v>9</v>
      </c>
      <c r="O66" s="16">
        <v>7</v>
      </c>
      <c r="P66" s="16">
        <v>2</v>
      </c>
      <c r="Q66" s="16">
        <v>0</v>
      </c>
      <c r="R66" s="16">
        <v>0</v>
      </c>
      <c r="S66" s="16">
        <v>0</v>
      </c>
      <c r="T66" s="16"/>
      <c r="U66" s="16"/>
      <c r="V66" s="16"/>
      <c r="W66" s="16"/>
      <c r="X66" s="16"/>
      <c r="Y66" s="16"/>
      <c r="Z66" s="16"/>
      <c r="AA66" s="16"/>
      <c r="AB66" s="16">
        <v>0</v>
      </c>
      <c r="AC66" s="16">
        <v>0</v>
      </c>
    </row>
    <row r="67" spans="1:29" ht="12.75">
      <c r="A67" s="15">
        <v>321403</v>
      </c>
      <c r="B67" s="64" t="s">
        <v>70</v>
      </c>
      <c r="C67" s="64"/>
      <c r="D67" s="16">
        <v>5372</v>
      </c>
      <c r="E67" s="16">
        <v>4057</v>
      </c>
      <c r="F67" s="16">
        <v>4044</v>
      </c>
      <c r="G67" s="16">
        <v>13</v>
      </c>
      <c r="H67" s="16">
        <v>0</v>
      </c>
      <c r="I67" s="16">
        <v>13</v>
      </c>
      <c r="J67" s="16">
        <v>13</v>
      </c>
      <c r="K67" s="16">
        <v>0</v>
      </c>
      <c r="L67" s="16">
        <v>0</v>
      </c>
      <c r="M67" s="16">
        <v>9</v>
      </c>
      <c r="N67" s="16">
        <v>9</v>
      </c>
      <c r="O67" s="16">
        <v>5</v>
      </c>
      <c r="P67" s="16">
        <v>4</v>
      </c>
      <c r="Q67" s="16">
        <v>0</v>
      </c>
      <c r="R67" s="16">
        <v>0</v>
      </c>
      <c r="S67" s="16">
        <v>0</v>
      </c>
      <c r="T67" s="16"/>
      <c r="U67" s="16"/>
      <c r="V67" s="16"/>
      <c r="W67" s="16"/>
      <c r="X67" s="16"/>
      <c r="Y67" s="16"/>
      <c r="Z67" s="16"/>
      <c r="AA67" s="16"/>
      <c r="AB67" s="16">
        <v>0</v>
      </c>
      <c r="AC67" s="16">
        <v>0</v>
      </c>
    </row>
    <row r="68" spans="1:29" ht="12.75">
      <c r="A68" s="15">
        <v>321404</v>
      </c>
      <c r="B68" s="64" t="s">
        <v>71</v>
      </c>
      <c r="C68" s="64"/>
      <c r="D68" s="16">
        <v>8445</v>
      </c>
      <c r="E68" s="16">
        <v>6240</v>
      </c>
      <c r="F68" s="16">
        <v>6225</v>
      </c>
      <c r="G68" s="16">
        <v>15</v>
      </c>
      <c r="H68" s="16">
        <v>0</v>
      </c>
      <c r="I68" s="16">
        <v>15</v>
      </c>
      <c r="J68" s="16">
        <v>14</v>
      </c>
      <c r="K68" s="16">
        <v>0</v>
      </c>
      <c r="L68" s="16">
        <v>1</v>
      </c>
      <c r="M68" s="16">
        <v>9</v>
      </c>
      <c r="N68" s="16">
        <v>9</v>
      </c>
      <c r="O68" s="16">
        <v>7</v>
      </c>
      <c r="P68" s="16">
        <v>1</v>
      </c>
      <c r="Q68" s="16">
        <v>1</v>
      </c>
      <c r="R68" s="16">
        <v>0</v>
      </c>
      <c r="S68" s="16">
        <v>0</v>
      </c>
      <c r="T68" s="16"/>
      <c r="U68" s="16"/>
      <c r="V68" s="16"/>
      <c r="W68" s="16"/>
      <c r="X68" s="16"/>
      <c r="Y68" s="16"/>
      <c r="Z68" s="16"/>
      <c r="AA68" s="16"/>
      <c r="AB68" s="16">
        <v>0</v>
      </c>
      <c r="AC68" s="16">
        <v>0</v>
      </c>
    </row>
    <row r="69" spans="1:29" ht="12.75">
      <c r="A69" s="15">
        <v>321405</v>
      </c>
      <c r="B69" s="64" t="s">
        <v>72</v>
      </c>
      <c r="C69" s="64"/>
      <c r="D69" s="16">
        <v>3749</v>
      </c>
      <c r="E69" s="16">
        <v>2899</v>
      </c>
      <c r="F69" s="16">
        <v>2883</v>
      </c>
      <c r="G69" s="16">
        <v>16</v>
      </c>
      <c r="H69" s="16">
        <v>0</v>
      </c>
      <c r="I69" s="16">
        <v>16</v>
      </c>
      <c r="J69" s="16">
        <v>16</v>
      </c>
      <c r="K69" s="16">
        <v>0</v>
      </c>
      <c r="L69" s="16">
        <v>0</v>
      </c>
      <c r="M69" s="16">
        <v>7</v>
      </c>
      <c r="N69" s="16">
        <v>7</v>
      </c>
      <c r="O69" s="16">
        <v>0</v>
      </c>
      <c r="P69" s="16">
        <v>7</v>
      </c>
      <c r="Q69" s="16">
        <v>0</v>
      </c>
      <c r="R69" s="16">
        <v>0</v>
      </c>
      <c r="S69" s="16">
        <v>0</v>
      </c>
      <c r="T69" s="16"/>
      <c r="U69" s="16"/>
      <c r="V69" s="16"/>
      <c r="W69" s="16"/>
      <c r="X69" s="16"/>
      <c r="Y69" s="16"/>
      <c r="Z69" s="16"/>
      <c r="AA69" s="16"/>
      <c r="AB69" s="16">
        <v>0</v>
      </c>
      <c r="AC69" s="16">
        <v>0</v>
      </c>
    </row>
    <row r="70" spans="1:29" ht="12.75">
      <c r="A70" s="15">
        <v>321406</v>
      </c>
      <c r="B70" s="64" t="s">
        <v>73</v>
      </c>
      <c r="C70" s="64"/>
      <c r="D70" s="16">
        <v>3446</v>
      </c>
      <c r="E70" s="16">
        <v>2730</v>
      </c>
      <c r="F70" s="16">
        <v>2671</v>
      </c>
      <c r="G70" s="16">
        <v>59</v>
      </c>
      <c r="H70" s="16">
        <v>0</v>
      </c>
      <c r="I70" s="16">
        <v>59</v>
      </c>
      <c r="J70" s="16">
        <v>57</v>
      </c>
      <c r="K70" s="16">
        <v>2</v>
      </c>
      <c r="L70" s="16">
        <v>0</v>
      </c>
      <c r="M70" s="16">
        <v>4</v>
      </c>
      <c r="N70" s="16">
        <v>4</v>
      </c>
      <c r="O70" s="16">
        <v>3</v>
      </c>
      <c r="P70" s="16">
        <v>1</v>
      </c>
      <c r="Q70" s="16">
        <v>0</v>
      </c>
      <c r="R70" s="16">
        <v>0</v>
      </c>
      <c r="S70" s="16">
        <v>0</v>
      </c>
      <c r="T70" s="16"/>
      <c r="U70" s="16"/>
      <c r="V70" s="16"/>
      <c r="W70" s="16"/>
      <c r="X70" s="16"/>
      <c r="Y70" s="16"/>
      <c r="Z70" s="16"/>
      <c r="AA70" s="16"/>
      <c r="AB70" s="16">
        <v>0</v>
      </c>
      <c r="AC70" s="16">
        <v>0</v>
      </c>
    </row>
    <row r="71" spans="1:29" ht="12.75">
      <c r="A71" s="15">
        <v>321408</v>
      </c>
      <c r="B71" s="64" t="s">
        <v>74</v>
      </c>
      <c r="C71" s="64"/>
      <c r="D71" s="16">
        <v>3172</v>
      </c>
      <c r="E71" s="16">
        <v>2370</v>
      </c>
      <c r="F71" s="16">
        <v>2364</v>
      </c>
      <c r="G71" s="16">
        <v>6</v>
      </c>
      <c r="H71" s="16">
        <v>0</v>
      </c>
      <c r="I71" s="16">
        <v>6</v>
      </c>
      <c r="J71" s="16">
        <v>6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/>
      <c r="U71" s="16"/>
      <c r="V71" s="16"/>
      <c r="W71" s="16"/>
      <c r="X71" s="16"/>
      <c r="Y71" s="16"/>
      <c r="Z71" s="16"/>
      <c r="AA71" s="16"/>
      <c r="AB71" s="16">
        <v>0</v>
      </c>
      <c r="AC71" s="16">
        <v>0</v>
      </c>
    </row>
    <row r="72" spans="1:29" ht="12.75">
      <c r="A72" s="15">
        <v>321409</v>
      </c>
      <c r="B72" s="64" t="s">
        <v>75</v>
      </c>
      <c r="C72" s="64"/>
      <c r="D72" s="16">
        <v>3683</v>
      </c>
      <c r="E72" s="16">
        <v>2701</v>
      </c>
      <c r="F72" s="16">
        <v>2699</v>
      </c>
      <c r="G72" s="16">
        <v>2</v>
      </c>
      <c r="H72" s="16">
        <v>0</v>
      </c>
      <c r="I72" s="16">
        <v>2</v>
      </c>
      <c r="J72" s="16">
        <v>2</v>
      </c>
      <c r="K72" s="16">
        <v>0</v>
      </c>
      <c r="L72" s="16">
        <v>0</v>
      </c>
      <c r="M72" s="16">
        <v>4</v>
      </c>
      <c r="N72" s="16">
        <v>4</v>
      </c>
      <c r="O72" s="16">
        <v>2</v>
      </c>
      <c r="P72" s="16">
        <v>2</v>
      </c>
      <c r="Q72" s="16">
        <v>0</v>
      </c>
      <c r="R72" s="16">
        <v>0</v>
      </c>
      <c r="S72" s="16">
        <v>0</v>
      </c>
      <c r="T72" s="16"/>
      <c r="U72" s="16"/>
      <c r="V72" s="16"/>
      <c r="W72" s="16"/>
      <c r="X72" s="16"/>
      <c r="Y72" s="16"/>
      <c r="Z72" s="16"/>
      <c r="AA72" s="16"/>
      <c r="AB72" s="16">
        <v>0</v>
      </c>
      <c r="AC72" s="16">
        <v>0</v>
      </c>
    </row>
    <row r="73" spans="1:29" ht="12.75">
      <c r="A73" s="15">
        <v>321410</v>
      </c>
      <c r="B73" s="64" t="s">
        <v>78</v>
      </c>
      <c r="C73" s="64"/>
      <c r="D73" s="16">
        <v>11490</v>
      </c>
      <c r="E73" s="16">
        <v>8545</v>
      </c>
      <c r="F73" s="16">
        <v>8533</v>
      </c>
      <c r="G73" s="16">
        <v>12</v>
      </c>
      <c r="H73" s="16">
        <v>0</v>
      </c>
      <c r="I73" s="16">
        <v>12</v>
      </c>
      <c r="J73" s="16">
        <v>12</v>
      </c>
      <c r="K73" s="16">
        <v>0</v>
      </c>
      <c r="L73" s="16">
        <v>0</v>
      </c>
      <c r="M73" s="16">
        <v>17</v>
      </c>
      <c r="N73" s="16">
        <v>17</v>
      </c>
      <c r="O73" s="16">
        <v>11</v>
      </c>
      <c r="P73" s="16">
        <v>6</v>
      </c>
      <c r="Q73" s="16">
        <v>0</v>
      </c>
      <c r="R73" s="16">
        <v>0</v>
      </c>
      <c r="S73" s="16">
        <v>0</v>
      </c>
      <c r="T73" s="16"/>
      <c r="U73" s="16"/>
      <c r="V73" s="16"/>
      <c r="W73" s="16"/>
      <c r="X73" s="16"/>
      <c r="Y73" s="16"/>
      <c r="Z73" s="16"/>
      <c r="AA73" s="16"/>
      <c r="AB73" s="16">
        <v>0</v>
      </c>
      <c r="AC73" s="16">
        <v>0</v>
      </c>
    </row>
    <row r="74" spans="1:29" ht="12.75">
      <c r="A74" s="15">
        <v>321411</v>
      </c>
      <c r="B74" s="64" t="s">
        <v>76</v>
      </c>
      <c r="C74" s="64"/>
      <c r="D74" s="16">
        <v>4404</v>
      </c>
      <c r="E74" s="16">
        <v>3340</v>
      </c>
      <c r="F74" s="16">
        <v>3336</v>
      </c>
      <c r="G74" s="16">
        <v>4</v>
      </c>
      <c r="H74" s="16">
        <v>0</v>
      </c>
      <c r="I74" s="16">
        <v>4</v>
      </c>
      <c r="J74" s="16">
        <v>4</v>
      </c>
      <c r="K74" s="16">
        <v>0</v>
      </c>
      <c r="L74" s="16">
        <v>0</v>
      </c>
      <c r="M74" s="16">
        <v>5</v>
      </c>
      <c r="N74" s="16">
        <v>5</v>
      </c>
      <c r="O74" s="16">
        <v>2</v>
      </c>
      <c r="P74" s="16">
        <v>3</v>
      </c>
      <c r="Q74" s="16">
        <v>0</v>
      </c>
      <c r="R74" s="16">
        <v>0</v>
      </c>
      <c r="S74" s="16">
        <v>0</v>
      </c>
      <c r="T74" s="16"/>
      <c r="U74" s="16"/>
      <c r="V74" s="16"/>
      <c r="W74" s="16"/>
      <c r="X74" s="16"/>
      <c r="Y74" s="16"/>
      <c r="Z74" s="16"/>
      <c r="AA74" s="16"/>
      <c r="AB74" s="16">
        <v>0</v>
      </c>
      <c r="AC74" s="16">
        <v>0</v>
      </c>
    </row>
    <row r="75" spans="1:29" ht="12.75">
      <c r="A75" s="4">
        <v>321800</v>
      </c>
      <c r="B75" s="65" t="s">
        <v>89</v>
      </c>
      <c r="C75" s="66"/>
      <c r="D75" s="22">
        <f aca="true" t="shared" si="9" ref="D75:Q75">SUM(D76:D80)</f>
        <v>39538</v>
      </c>
      <c r="E75" s="22">
        <f t="shared" si="9"/>
        <v>30457</v>
      </c>
      <c r="F75" s="22">
        <f t="shared" si="9"/>
        <v>30400</v>
      </c>
      <c r="G75" s="22">
        <f>SUM(G76:G80)</f>
        <v>57</v>
      </c>
      <c r="H75" s="22">
        <f t="shared" si="9"/>
        <v>0</v>
      </c>
      <c r="I75" s="22">
        <f t="shared" si="9"/>
        <v>57</v>
      </c>
      <c r="J75" s="22">
        <f t="shared" si="9"/>
        <v>53</v>
      </c>
      <c r="K75" s="22">
        <f t="shared" si="9"/>
        <v>4</v>
      </c>
      <c r="L75" s="22">
        <f t="shared" si="9"/>
        <v>0</v>
      </c>
      <c r="M75" s="22">
        <f>SUM(M76:M80)</f>
        <v>87</v>
      </c>
      <c r="N75" s="22">
        <f t="shared" si="9"/>
        <v>87</v>
      </c>
      <c r="O75" s="22">
        <f t="shared" si="9"/>
        <v>60</v>
      </c>
      <c r="P75" s="22">
        <f t="shared" si="9"/>
        <v>27</v>
      </c>
      <c r="Q75" s="22">
        <f t="shared" si="9"/>
        <v>0</v>
      </c>
      <c r="R75" s="22">
        <f>SUM(R76:R80)</f>
        <v>0</v>
      </c>
      <c r="S75" s="22">
        <f>SUM(S76:S80)</f>
        <v>0</v>
      </c>
      <c r="T75" s="22"/>
      <c r="U75" s="22"/>
      <c r="V75" s="22"/>
      <c r="W75" s="22"/>
      <c r="X75" s="22"/>
      <c r="Y75" s="22"/>
      <c r="Z75" s="22"/>
      <c r="AA75" s="22"/>
      <c r="AB75" s="22">
        <f>SUM(AB76:AB80)</f>
        <v>0</v>
      </c>
      <c r="AC75" s="22">
        <f>SUM(AC76:AC80)</f>
        <v>0</v>
      </c>
    </row>
    <row r="76" spans="1:29" ht="12.75">
      <c r="A76" s="15">
        <v>321801</v>
      </c>
      <c r="B76" s="64" t="s">
        <v>79</v>
      </c>
      <c r="C76" s="64"/>
      <c r="D76" s="16">
        <v>4713</v>
      </c>
      <c r="E76" s="16">
        <v>3622</v>
      </c>
      <c r="F76" s="16">
        <v>3612</v>
      </c>
      <c r="G76" s="16">
        <v>10</v>
      </c>
      <c r="H76" s="16">
        <v>0</v>
      </c>
      <c r="I76" s="16">
        <v>10</v>
      </c>
      <c r="J76" s="16">
        <v>10</v>
      </c>
      <c r="K76" s="16">
        <v>0</v>
      </c>
      <c r="L76" s="16">
        <v>0</v>
      </c>
      <c r="M76" s="16">
        <v>11</v>
      </c>
      <c r="N76" s="16">
        <v>11</v>
      </c>
      <c r="O76" s="16">
        <v>7</v>
      </c>
      <c r="P76" s="16">
        <v>4</v>
      </c>
      <c r="Q76" s="16">
        <v>0</v>
      </c>
      <c r="R76" s="16">
        <v>0</v>
      </c>
      <c r="S76" s="16">
        <v>0</v>
      </c>
      <c r="T76" s="16"/>
      <c r="U76" s="16"/>
      <c r="V76" s="16"/>
      <c r="W76" s="16"/>
      <c r="X76" s="16"/>
      <c r="Y76" s="16"/>
      <c r="Z76" s="16"/>
      <c r="AA76" s="16"/>
      <c r="AB76" s="16">
        <v>0</v>
      </c>
      <c r="AC76" s="16">
        <v>0</v>
      </c>
    </row>
    <row r="77" spans="1:29" ht="12.75">
      <c r="A77" s="15">
        <v>321802</v>
      </c>
      <c r="B77" s="64" t="s">
        <v>80</v>
      </c>
      <c r="C77" s="64"/>
      <c r="D77" s="16">
        <v>14755</v>
      </c>
      <c r="E77" s="16">
        <v>11681</v>
      </c>
      <c r="F77" s="16">
        <v>11670</v>
      </c>
      <c r="G77" s="16">
        <v>11</v>
      </c>
      <c r="H77" s="16">
        <v>0</v>
      </c>
      <c r="I77" s="16">
        <v>11</v>
      </c>
      <c r="J77" s="16">
        <v>11</v>
      </c>
      <c r="K77" s="16">
        <v>0</v>
      </c>
      <c r="L77" s="16">
        <v>0</v>
      </c>
      <c r="M77" s="16">
        <v>22</v>
      </c>
      <c r="N77" s="16">
        <v>22</v>
      </c>
      <c r="O77" s="16">
        <v>10</v>
      </c>
      <c r="P77" s="16">
        <v>12</v>
      </c>
      <c r="Q77" s="16">
        <v>0</v>
      </c>
      <c r="R77" s="16">
        <v>0</v>
      </c>
      <c r="S77" s="16">
        <v>0</v>
      </c>
      <c r="T77" s="16"/>
      <c r="U77" s="16"/>
      <c r="V77" s="16"/>
      <c r="W77" s="16"/>
      <c r="X77" s="16"/>
      <c r="Y77" s="16"/>
      <c r="Z77" s="16"/>
      <c r="AA77" s="16"/>
      <c r="AB77" s="16">
        <v>0</v>
      </c>
      <c r="AC77" s="16">
        <v>0</v>
      </c>
    </row>
    <row r="78" spans="1:29" ht="12.75">
      <c r="A78" s="15">
        <v>321803</v>
      </c>
      <c r="B78" s="64" t="s">
        <v>81</v>
      </c>
      <c r="C78" s="64"/>
      <c r="D78" s="16">
        <v>3994</v>
      </c>
      <c r="E78" s="16">
        <v>2995</v>
      </c>
      <c r="F78" s="16">
        <v>2991</v>
      </c>
      <c r="G78" s="16">
        <v>4</v>
      </c>
      <c r="H78" s="16">
        <v>0</v>
      </c>
      <c r="I78" s="16">
        <v>4</v>
      </c>
      <c r="J78" s="16">
        <v>4</v>
      </c>
      <c r="K78" s="16">
        <v>0</v>
      </c>
      <c r="L78" s="16">
        <v>0</v>
      </c>
      <c r="M78" s="16">
        <v>5</v>
      </c>
      <c r="N78" s="16">
        <v>5</v>
      </c>
      <c r="O78" s="16">
        <v>3</v>
      </c>
      <c r="P78" s="16">
        <v>2</v>
      </c>
      <c r="Q78" s="16">
        <v>0</v>
      </c>
      <c r="R78" s="16">
        <v>0</v>
      </c>
      <c r="S78" s="16">
        <v>0</v>
      </c>
      <c r="T78" s="16"/>
      <c r="U78" s="16"/>
      <c r="V78" s="16"/>
      <c r="W78" s="16"/>
      <c r="X78" s="16"/>
      <c r="Y78" s="16"/>
      <c r="Z78" s="16"/>
      <c r="AA78" s="16"/>
      <c r="AB78" s="16">
        <v>0</v>
      </c>
      <c r="AC78" s="16">
        <v>0</v>
      </c>
    </row>
    <row r="79" spans="1:29" ht="12.75">
      <c r="A79" s="5">
        <v>321804</v>
      </c>
      <c r="B79" s="64" t="s">
        <v>82</v>
      </c>
      <c r="C79" s="64"/>
      <c r="D79" s="16">
        <v>8603</v>
      </c>
      <c r="E79" s="16">
        <v>6416</v>
      </c>
      <c r="F79" s="16">
        <v>6405</v>
      </c>
      <c r="G79" s="16">
        <v>11</v>
      </c>
      <c r="H79" s="16">
        <v>0</v>
      </c>
      <c r="I79" s="16">
        <v>11</v>
      </c>
      <c r="J79" s="16">
        <v>10</v>
      </c>
      <c r="K79" s="16">
        <v>1</v>
      </c>
      <c r="L79" s="16">
        <v>0</v>
      </c>
      <c r="M79" s="16">
        <v>36</v>
      </c>
      <c r="N79" s="16">
        <v>36</v>
      </c>
      <c r="O79" s="16">
        <v>30</v>
      </c>
      <c r="P79" s="16">
        <v>6</v>
      </c>
      <c r="Q79" s="16">
        <v>0</v>
      </c>
      <c r="R79" s="16">
        <v>0</v>
      </c>
      <c r="S79" s="16">
        <v>0</v>
      </c>
      <c r="T79" s="16"/>
      <c r="U79" s="16"/>
      <c r="V79" s="16"/>
      <c r="W79" s="16"/>
      <c r="X79" s="16"/>
      <c r="Y79" s="16"/>
      <c r="Z79" s="16"/>
      <c r="AA79" s="16"/>
      <c r="AB79" s="16">
        <v>0</v>
      </c>
      <c r="AC79" s="16">
        <v>0</v>
      </c>
    </row>
    <row r="80" spans="1:29" ht="12.75">
      <c r="A80" s="5">
        <v>321805</v>
      </c>
      <c r="B80" s="64" t="s">
        <v>83</v>
      </c>
      <c r="C80" s="64"/>
      <c r="D80" s="16">
        <v>7473</v>
      </c>
      <c r="E80" s="16">
        <v>5743</v>
      </c>
      <c r="F80" s="16">
        <v>5722</v>
      </c>
      <c r="G80" s="16">
        <v>21</v>
      </c>
      <c r="H80" s="16">
        <v>0</v>
      </c>
      <c r="I80" s="16">
        <v>21</v>
      </c>
      <c r="J80" s="16">
        <v>18</v>
      </c>
      <c r="K80" s="16">
        <v>3</v>
      </c>
      <c r="L80" s="16">
        <v>0</v>
      </c>
      <c r="M80" s="16">
        <v>13</v>
      </c>
      <c r="N80" s="16">
        <v>13</v>
      </c>
      <c r="O80" s="16">
        <v>10</v>
      </c>
      <c r="P80" s="16">
        <v>3</v>
      </c>
      <c r="Q80" s="16">
        <v>0</v>
      </c>
      <c r="R80" s="16">
        <v>0</v>
      </c>
      <c r="S80" s="16">
        <v>0</v>
      </c>
      <c r="T80" s="16"/>
      <c r="U80" s="16"/>
      <c r="V80" s="16"/>
      <c r="W80" s="16"/>
      <c r="X80" s="16"/>
      <c r="Y80" s="16"/>
      <c r="Z80" s="16"/>
      <c r="AA80" s="16"/>
      <c r="AB80" s="16">
        <v>0</v>
      </c>
      <c r="AC80" s="16">
        <v>0</v>
      </c>
    </row>
    <row r="81" spans="1:29" ht="12.75">
      <c r="A81" s="67">
        <v>326201</v>
      </c>
      <c r="B81" s="68" t="s">
        <v>84</v>
      </c>
      <c r="C81" s="69"/>
      <c r="D81" s="19"/>
      <c r="E81" s="20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43"/>
      <c r="R81" s="43"/>
      <c r="S81" s="44"/>
      <c r="T81" s="45"/>
      <c r="U81" s="16"/>
      <c r="V81" s="16"/>
      <c r="W81" s="16"/>
      <c r="X81" s="16"/>
      <c r="Y81" s="16"/>
      <c r="Z81" s="16"/>
      <c r="AA81" s="46"/>
      <c r="AB81" s="43"/>
      <c r="AC81" s="47"/>
    </row>
    <row r="82" spans="1:29" ht="12.75">
      <c r="A82" s="52"/>
      <c r="B82" s="62" t="s">
        <v>86</v>
      </c>
      <c r="C82" s="63"/>
      <c r="D82" s="24">
        <v>391759</v>
      </c>
      <c r="E82" s="24">
        <v>323611</v>
      </c>
      <c r="F82" s="24">
        <v>323483</v>
      </c>
      <c r="G82" s="24">
        <v>128</v>
      </c>
      <c r="H82" s="24">
        <v>0</v>
      </c>
      <c r="I82" s="24">
        <v>128</v>
      </c>
      <c r="J82" s="24">
        <v>95</v>
      </c>
      <c r="K82" s="24">
        <v>24</v>
      </c>
      <c r="L82" s="24">
        <v>9</v>
      </c>
      <c r="M82" s="24">
        <v>1359</v>
      </c>
      <c r="N82" s="24">
        <v>1359</v>
      </c>
      <c r="O82" s="24">
        <v>566</v>
      </c>
      <c r="P82" s="24">
        <v>784</v>
      </c>
      <c r="Q82" s="39">
        <v>9</v>
      </c>
      <c r="R82" s="24">
        <v>0</v>
      </c>
      <c r="S82" s="24">
        <v>0</v>
      </c>
      <c r="T82" s="45"/>
      <c r="U82" s="16"/>
      <c r="V82" s="16"/>
      <c r="W82" s="16"/>
      <c r="X82" s="16"/>
      <c r="Y82" s="16"/>
      <c r="Z82" s="16"/>
      <c r="AA82" s="46"/>
      <c r="AB82" s="24">
        <v>0</v>
      </c>
      <c r="AC82" s="24">
        <v>0</v>
      </c>
    </row>
    <row r="83" spans="1:29" ht="12.75">
      <c r="A83" s="53">
        <v>326301</v>
      </c>
      <c r="B83" s="68" t="s">
        <v>84</v>
      </c>
      <c r="C83" s="69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44"/>
      <c r="R83" s="44"/>
      <c r="S83" s="47"/>
      <c r="T83" s="16"/>
      <c r="U83" s="16"/>
      <c r="V83" s="16"/>
      <c r="W83" s="16"/>
      <c r="X83" s="16"/>
      <c r="Y83" s="16"/>
      <c r="Z83" s="16"/>
      <c r="AA83" s="46"/>
      <c r="AB83" s="48"/>
      <c r="AC83" s="47"/>
    </row>
    <row r="84" spans="1:29" ht="12.75">
      <c r="A84" s="54"/>
      <c r="B84" s="62" t="s">
        <v>85</v>
      </c>
      <c r="C84" s="70"/>
      <c r="D84" s="24">
        <v>40674</v>
      </c>
      <c r="E84" s="24">
        <v>33599</v>
      </c>
      <c r="F84" s="24">
        <v>33513</v>
      </c>
      <c r="G84" s="24">
        <v>86</v>
      </c>
      <c r="H84" s="24">
        <v>0</v>
      </c>
      <c r="I84" s="24">
        <v>86</v>
      </c>
      <c r="J84" s="24">
        <v>81</v>
      </c>
      <c r="K84" s="24">
        <v>5</v>
      </c>
      <c r="L84" s="24">
        <v>0</v>
      </c>
      <c r="M84" s="24">
        <v>113</v>
      </c>
      <c r="N84" s="24">
        <v>113</v>
      </c>
      <c r="O84" s="24">
        <v>34</v>
      </c>
      <c r="P84" s="24">
        <v>79</v>
      </c>
      <c r="Q84" s="24">
        <v>0</v>
      </c>
      <c r="R84" s="24">
        <v>0</v>
      </c>
      <c r="S84" s="24">
        <v>0</v>
      </c>
      <c r="T84" s="45"/>
      <c r="U84" s="16"/>
      <c r="V84" s="16"/>
      <c r="W84" s="16"/>
      <c r="X84" s="16"/>
      <c r="Y84" s="16"/>
      <c r="Z84" s="16"/>
      <c r="AA84" s="46"/>
      <c r="AB84" s="24">
        <v>0</v>
      </c>
      <c r="AC84" s="24">
        <v>0</v>
      </c>
    </row>
    <row r="85" spans="1:29" ht="6" customHeight="1">
      <c r="A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18"/>
      <c r="S85" s="18"/>
      <c r="T85" s="38"/>
      <c r="U85" s="35"/>
      <c r="V85" s="35"/>
      <c r="W85" s="35"/>
      <c r="X85" s="35"/>
      <c r="Y85" s="35"/>
      <c r="Z85" s="35"/>
      <c r="AA85" s="35"/>
      <c r="AB85" s="18"/>
      <c r="AC85" s="19"/>
    </row>
    <row r="86" spans="1:29" ht="15.75">
      <c r="A86" s="92" t="s">
        <v>87</v>
      </c>
      <c r="B86" s="93"/>
      <c r="C86" s="94"/>
      <c r="D86" s="23">
        <f aca="true" t="shared" si="10" ref="D86:Q86">SUM(D8+D15+D22+D29+D39+D46+D52+D57+D64+D75+D82+D84)</f>
        <v>1089745</v>
      </c>
      <c r="E86" s="23">
        <f t="shared" si="10"/>
        <v>867651</v>
      </c>
      <c r="F86" s="23">
        <f t="shared" si="10"/>
        <v>865991</v>
      </c>
      <c r="G86" s="23">
        <f>SUM(G8+G15+G22+G29+G39+G46+G52+G57+G64+G75+G82+G84)</f>
        <v>1660</v>
      </c>
      <c r="H86" s="23">
        <f t="shared" si="10"/>
        <v>3</v>
      </c>
      <c r="I86" s="23">
        <f t="shared" si="10"/>
        <v>1657</v>
      </c>
      <c r="J86" s="23">
        <f t="shared" si="10"/>
        <v>1461</v>
      </c>
      <c r="K86" s="23">
        <f t="shared" si="10"/>
        <v>136</v>
      </c>
      <c r="L86" s="23">
        <f t="shared" si="10"/>
        <v>60</v>
      </c>
      <c r="M86" s="23">
        <f>SUM(M8+M15+M22+M29+M39+M46+M52+M57+M64+M75+M82+M84)</f>
        <v>2906</v>
      </c>
      <c r="N86" s="23">
        <f t="shared" si="10"/>
        <v>2906</v>
      </c>
      <c r="O86" s="23">
        <f t="shared" si="10"/>
        <v>1416</v>
      </c>
      <c r="P86" s="23">
        <f t="shared" si="10"/>
        <v>1430</v>
      </c>
      <c r="Q86" s="23">
        <f t="shared" si="10"/>
        <v>60</v>
      </c>
      <c r="R86" s="42">
        <f>SUM(R8+R15+R22+R29+R39+R46+R52+R57+R64+R75+R82+R84)</f>
        <v>0</v>
      </c>
      <c r="S86" s="42">
        <f>SUM(S8+S15+S22+S29+S39+S46+S52+S57+S64+S75+S82+S84)</f>
        <v>0</v>
      </c>
      <c r="T86" s="40"/>
      <c r="U86" s="22"/>
      <c r="V86" s="22"/>
      <c r="W86" s="22"/>
      <c r="X86" s="22"/>
      <c r="Y86" s="22"/>
      <c r="Z86" s="22"/>
      <c r="AA86" s="41"/>
      <c r="AB86" s="42">
        <f>SUM(AB8+AB15+AB22+AB29+AB39+AB46+AB52+AB57+AB64+AB75+AB82+AB84)</f>
        <v>0</v>
      </c>
      <c r="AC86" s="23">
        <f>SUM(AC8+AC15+AC22+AC29+AC39+AC46+AC52+AC57+AC64+AC75+AC82+AC84)</f>
        <v>0</v>
      </c>
    </row>
    <row r="88" spans="1:17" ht="12.75">
      <c r="A88" s="89" t="s">
        <v>103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1:3" ht="12.75">
      <c r="A89" s="88"/>
      <c r="B89" s="88"/>
      <c r="C89" s="88"/>
    </row>
    <row r="90" ht="7.5" customHeight="1"/>
    <row r="91" spans="1:3" ht="12.75">
      <c r="A91" s="88"/>
      <c r="B91" s="88"/>
      <c r="C91" s="88"/>
    </row>
  </sheetData>
  <mergeCells count="98">
    <mergeCell ref="A91:C91"/>
    <mergeCell ref="B6:C6"/>
    <mergeCell ref="B12:C12"/>
    <mergeCell ref="B13:C13"/>
    <mergeCell ref="B14:C14"/>
    <mergeCell ref="B20:C20"/>
    <mergeCell ref="B22:C22"/>
    <mergeCell ref="B15:C15"/>
    <mergeCell ref="B24:C24"/>
    <mergeCell ref="A86:C86"/>
    <mergeCell ref="A89:C89"/>
    <mergeCell ref="B18:C18"/>
    <mergeCell ref="B17:C17"/>
    <mergeCell ref="B27:C27"/>
    <mergeCell ref="B28:C28"/>
    <mergeCell ref="B29:C29"/>
    <mergeCell ref="B23:C23"/>
    <mergeCell ref="A88:Q88"/>
    <mergeCell ref="B30:C30"/>
    <mergeCell ref="B31:C31"/>
    <mergeCell ref="A2:D2"/>
    <mergeCell ref="B7:C7"/>
    <mergeCell ref="B8:C8"/>
    <mergeCell ref="B10:C10"/>
    <mergeCell ref="B9:C9"/>
    <mergeCell ref="N5:Q5"/>
    <mergeCell ref="I6:I7"/>
    <mergeCell ref="N6:N7"/>
    <mergeCell ref="B26:C26"/>
    <mergeCell ref="I5:L5"/>
    <mergeCell ref="B25:C25"/>
    <mergeCell ref="B11:C11"/>
    <mergeCell ref="H5:H6"/>
    <mergeCell ref="G5:G6"/>
    <mergeCell ref="E4:H4"/>
    <mergeCell ref="B19:C19"/>
    <mergeCell ref="B21:C21"/>
    <mergeCell ref="B16:C16"/>
    <mergeCell ref="F5:F6"/>
    <mergeCell ref="E5:E6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1:C51"/>
    <mergeCell ref="B52:C52"/>
    <mergeCell ref="B53:C53"/>
    <mergeCell ref="B47:C47"/>
    <mergeCell ref="B48:C48"/>
    <mergeCell ref="B49:C49"/>
    <mergeCell ref="B50:C50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7:C77"/>
    <mergeCell ref="B70:C70"/>
    <mergeCell ref="B71:C71"/>
    <mergeCell ref="B72:C72"/>
    <mergeCell ref="B73:C73"/>
    <mergeCell ref="A81:A82"/>
    <mergeCell ref="A83:A84"/>
    <mergeCell ref="B83:C83"/>
    <mergeCell ref="B84:C84"/>
    <mergeCell ref="B81:C81"/>
    <mergeCell ref="I4:AC4"/>
    <mergeCell ref="R5:AC5"/>
    <mergeCell ref="L3:AC3"/>
    <mergeCell ref="B82:C82"/>
    <mergeCell ref="B78:C78"/>
    <mergeCell ref="B79:C79"/>
    <mergeCell ref="B80:C80"/>
    <mergeCell ref="B74:C74"/>
    <mergeCell ref="B75:C75"/>
    <mergeCell ref="B76:C76"/>
  </mergeCells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paperSize="9" scale="80" r:id="rId1"/>
  <rowBreaks count="2" manualBreakCount="2">
    <brk id="28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Szczecin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waldek</dc:creator>
  <cp:keywords/>
  <dc:description/>
  <cp:lastModifiedBy>waldek</cp:lastModifiedBy>
  <cp:lastPrinted>2005-05-13T10:53:19Z</cp:lastPrinted>
  <dcterms:created xsi:type="dcterms:W3CDTF">2003-10-07T06:56:54Z</dcterms:created>
  <dcterms:modified xsi:type="dcterms:W3CDTF">2005-05-13T10:55:31Z</dcterms:modified>
  <cp:category/>
  <cp:version/>
  <cp:contentType/>
  <cp:contentStatus/>
</cp:coreProperties>
</file>